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40" windowHeight="7770" tabRatio="554" activeTab="0"/>
  </bookViews>
  <sheets>
    <sheet name="PLANILHA ORÇAMENTÁRIA" sheetId="1" r:id="rId1"/>
  </sheets>
  <definedNames>
    <definedName name="_xlnm.Print_Area" localSheetId="0">'PLANILHA ORÇAMENTÁRIA'!$A$1:$H$728</definedName>
    <definedName name="_xlnm.Print_Titles" localSheetId="0">'PLANILHA ORÇAMENTÁRIA'!$9:$10</definedName>
  </definedNames>
  <calcPr fullCalcOnLoad="1"/>
</workbook>
</file>

<file path=xl/sharedStrings.xml><?xml version="1.0" encoding="utf-8"?>
<sst xmlns="http://schemas.openxmlformats.org/spreadsheetml/2006/main" count="2048" uniqueCount="1117">
  <si>
    <t>PLANILHA DE ORÇAMENTOS - COMPRA DE MATERIAIS E/OU SERVIÇOS</t>
  </si>
  <si>
    <t xml:space="preserve">  CC (      )    TP (      )    CP(      )   </t>
  </si>
  <si>
    <t>ITEM</t>
  </si>
  <si>
    <t>DESCRIÇÃO</t>
  </si>
  <si>
    <t>QUANT.</t>
  </si>
  <si>
    <t>UNID.</t>
  </si>
  <si>
    <t>PREÇO UNITÁRIO R$</t>
  </si>
  <si>
    <t>PREÇO TOTAL</t>
  </si>
  <si>
    <t>R$</t>
  </si>
  <si>
    <t>I</t>
  </si>
  <si>
    <t xml:space="preserve"> OBRAS CIVIS </t>
  </si>
  <si>
    <t>Placa de Obra</t>
  </si>
  <si>
    <t>un</t>
  </si>
  <si>
    <t>SERVIÇOS PRELIMINARES</t>
  </si>
  <si>
    <t>1.1</t>
  </si>
  <si>
    <t>un.</t>
  </si>
  <si>
    <t>x,xx</t>
  </si>
  <si>
    <t>1.2</t>
  </si>
  <si>
    <t>m²</t>
  </si>
  <si>
    <t>1.3</t>
  </si>
  <si>
    <t>m</t>
  </si>
  <si>
    <t>1.4</t>
  </si>
  <si>
    <t>1.5</t>
  </si>
  <si>
    <t>1.6</t>
  </si>
  <si>
    <t>1.7</t>
  </si>
  <si>
    <t>1.8</t>
  </si>
  <si>
    <t>1.9</t>
  </si>
  <si>
    <t>1.10</t>
  </si>
  <si>
    <t>1.11</t>
  </si>
  <si>
    <t>1.12</t>
  </si>
  <si>
    <t>1.13</t>
  </si>
  <si>
    <t>1.14</t>
  </si>
  <si>
    <t>1.15</t>
  </si>
  <si>
    <t>1.16</t>
  </si>
  <si>
    <t>1.17</t>
  </si>
  <si>
    <t>1.18</t>
  </si>
  <si>
    <t>m³</t>
  </si>
  <si>
    <t>1.19</t>
  </si>
  <si>
    <t>1.20</t>
  </si>
  <si>
    <t>1.21</t>
  </si>
  <si>
    <t>1.22</t>
  </si>
  <si>
    <t>1.23</t>
  </si>
  <si>
    <t>1.24</t>
  </si>
  <si>
    <t>As-Built das Civil</t>
  </si>
  <si>
    <t>1.25</t>
  </si>
  <si>
    <t>As-Built das Instalações Elet./Log./Telf./Alarme/CFTV</t>
  </si>
  <si>
    <t>1.26</t>
  </si>
  <si>
    <t>1.27</t>
  </si>
  <si>
    <t>vb</t>
  </si>
  <si>
    <t>2.1</t>
  </si>
  <si>
    <t>2.2</t>
  </si>
  <si>
    <t>2.3</t>
  </si>
  <si>
    <t>2.4</t>
  </si>
  <si>
    <t>2.5</t>
  </si>
  <si>
    <t>FORRO</t>
  </si>
  <si>
    <t>3.1</t>
  </si>
  <si>
    <t>3.2</t>
  </si>
  <si>
    <t>3.3</t>
  </si>
  <si>
    <t>PAVIMENTAÇÃO</t>
  </si>
  <si>
    <t>4.1</t>
  </si>
  <si>
    <t>Pisos:</t>
  </si>
  <si>
    <t>4.2</t>
  </si>
  <si>
    <t>PAREDES</t>
  </si>
  <si>
    <t>Divisória sanitária cor cinza claro Painel Laminado com revestimento dupla face com portas, ferragens e acessórios modelo Alcoplac L-119 ou equivalente.</t>
  </si>
  <si>
    <t>8.1</t>
  </si>
  <si>
    <t>kg</t>
  </si>
  <si>
    <t>9.1</t>
  </si>
  <si>
    <t>Azulejo 30x40cm com juntas alinhadas nos dois sentidos de 3mm, Forma Slim Branco Acetinado Eliane  ou equivalente.</t>
  </si>
  <si>
    <t>ESQUADRIAS E ELEMENTOS METÁLICOS</t>
  </si>
  <si>
    <t>10.1</t>
  </si>
  <si>
    <t>Madeira:</t>
  </si>
  <si>
    <t>10.2</t>
  </si>
  <si>
    <t>Aço Inox</t>
  </si>
  <si>
    <t>VIDRAÇARIA</t>
  </si>
  <si>
    <t>PINTURA</t>
  </si>
  <si>
    <t>12.1</t>
  </si>
  <si>
    <t>Acrílica sobre massa corrida (aplicado sobre paredes internas)</t>
  </si>
  <si>
    <t>12.2</t>
  </si>
  <si>
    <t>INSTALAÇÃO HIDROSSANITÁRIA</t>
  </si>
  <si>
    <t>DIVERSOS</t>
  </si>
  <si>
    <t>cj</t>
  </si>
  <si>
    <t>Passa objeto de acrílico conforme padrão do Banco</t>
  </si>
  <si>
    <t>ACESSÓRIOS E METAIS (SANITÁRIOS)</t>
  </si>
  <si>
    <t>Saboneteira para refil transparente JOEFEL AC 81 ou equivalente</t>
  </si>
  <si>
    <t>Porta-papel higiênico em rolo transparente JOEFEL AE 52 ou equivalente</t>
  </si>
  <si>
    <t>Toalheiro interfolhas transparente JOEFEL AH 34 ou equivalente</t>
  </si>
  <si>
    <t>Chapa em aço inox para porta sanitário pne - proteção mecânica 2 lados.</t>
  </si>
  <si>
    <t>SUBTOTAL OBRAS CIVIS</t>
  </si>
  <si>
    <t>II</t>
  </si>
  <si>
    <t>SALA DE AUTOATENDIMENTO</t>
  </si>
  <si>
    <t xml:space="preserve">ELEMENTOS DIVISÓRIOS </t>
  </si>
  <si>
    <t>PROGRAMAÇÃO VISUAL</t>
  </si>
  <si>
    <t xml:space="preserve">KIT ATM (AUTOMATIZA) Banrisul composto por: </t>
  </si>
  <si>
    <t>kit</t>
  </si>
  <si>
    <t xml:space="preserve">    - 1 eletroímã 150 kgf. com sensor</t>
  </si>
  <si>
    <t xml:space="preserve">    - 1 fonte de alimentação com carregador flutuante de bateria</t>
  </si>
  <si>
    <t xml:space="preserve">    - 1 placa ATM padrão Banrisul</t>
  </si>
  <si>
    <t xml:space="preserve">    - 1 kit de suportes de fixação para porta de alumínio</t>
  </si>
  <si>
    <t xml:space="preserve">    - 2 botões de acionamento (internos)</t>
  </si>
  <si>
    <t xml:space="preserve">    - 1 adesivo de orientação: "Após 22hs pressione o botão para sair"</t>
  </si>
  <si>
    <t>Bateria selada 12V 7Ah</t>
  </si>
  <si>
    <t>pç</t>
  </si>
  <si>
    <t>3.4</t>
  </si>
  <si>
    <t>Cilindro contato elétrico 510 Pacri</t>
  </si>
  <si>
    <t>III</t>
  </si>
  <si>
    <t>PROGRAMAÇÃO VISUAL INTERNA</t>
  </si>
  <si>
    <t>Adesivos:</t>
  </si>
  <si>
    <t>2.1.1</t>
  </si>
  <si>
    <t>2.1.2</t>
  </si>
  <si>
    <t>PLACAS EM ACRÍLICO ADESIVADAS - Placas de acrílicos sobrepostas (branca translúcida e azul Pantone 300C), com texto em adesivo vinílico branco,  presas à porta por fita dupla-face, conforme projeto.</t>
  </si>
  <si>
    <t>PLACAS EM ACRÍLICO ADESIVADAS - Placas de acrílicos sobrepostas (branca translúcida e azul Pantone 300C), com texto em adesivo vinílico branco,  presas ao forro com tirantes metálicos, conforme projeto.</t>
  </si>
  <si>
    <t>2.5.1</t>
  </si>
  <si>
    <t>2.6</t>
  </si>
  <si>
    <t>Porta cartaz - Fornecer e Instalar conforme projeto:</t>
  </si>
  <si>
    <t xml:space="preserve"> </t>
  </si>
  <si>
    <t>PC INFORMA</t>
  </si>
  <si>
    <t>PC TARIFAS</t>
  </si>
  <si>
    <t>2.7</t>
  </si>
  <si>
    <t>2.8</t>
  </si>
  <si>
    <t>2.9</t>
  </si>
  <si>
    <t>2.10</t>
  </si>
  <si>
    <t>SUBTOTAL PROGRAMAÇÃO VISUAL</t>
  </si>
  <si>
    <t>IV</t>
  </si>
  <si>
    <t>INTERIORES</t>
  </si>
  <si>
    <t>DIVISÓRIAS E PAINÉIS</t>
  </si>
  <si>
    <t>Divisor de sigilo caixas - conforme modelo padrão Banrisul:</t>
  </si>
  <si>
    <t>1.1.1</t>
  </si>
  <si>
    <t>Esquadria em aluminio l.30 (30001), Estruturada em tubos de aluminio (TG- 018), Fechamento nas extremidades em 45 graus e intervalos de topo conforme projeto para divisor de sigilo dos caixas</t>
  </si>
  <si>
    <t>1.1.2</t>
  </si>
  <si>
    <t xml:space="preserve">Vidro incolor 6mm </t>
  </si>
  <si>
    <t>1.1.3</t>
  </si>
  <si>
    <t>Película branco translúcido na metade superior e listrada 12x6mm na metade inferior, conforme detalhamento, para divisor de sigilo caixas</t>
  </si>
  <si>
    <t>1.1.4</t>
  </si>
  <si>
    <t>Fornecimento e instalação de armario em MDF 18mm acabamento melamínico cor Laca Branca. (P=35cm x  H=190cm x L=110 cm) fixado ao chão c/ cantoneiras de aluminio (CT-026) parafussos de inox  conforme projeto.</t>
  </si>
  <si>
    <t>Divisor de Ambientes H=180cm - conforme modelo padrão Banrisul:</t>
  </si>
  <si>
    <t>1.2.1</t>
  </si>
  <si>
    <t>Esquadria em aluminio l.30 (30001) Estruturada em tubos de aluminio (TG- 018) Fechamento nas extremidades em 45 graus e intervalos de topo conforme projeto para divisor de ambientes.</t>
  </si>
  <si>
    <t>1.2.2</t>
  </si>
  <si>
    <t>1.2.3</t>
  </si>
  <si>
    <t>SUBTOTAL INTERIORES</t>
  </si>
  <si>
    <t>V</t>
  </si>
  <si>
    <t>Limpeza permanente da obra</t>
  </si>
  <si>
    <t>Limpeza final da obra</t>
  </si>
  <si>
    <t>SUBTOTAL  DIVERSOS</t>
  </si>
  <si>
    <t>VI</t>
  </si>
  <si>
    <t>ITENS IMOBILIZÁVEIS</t>
  </si>
  <si>
    <t>Fornecimento e Instalação da porta detectora de metais, modelo cilíndrica, sistema de detecção bobina central, caixa de passagem com vidros curvos laminados de segurança, espessura de 10mm, conforme memorial tecnico descritivo e leiaute em anexo.</t>
  </si>
  <si>
    <t>SUBTOTAL  ITENS IMOBILIZÁVEIS</t>
  </si>
  <si>
    <t>VII</t>
  </si>
  <si>
    <t>PPCI</t>
  </si>
  <si>
    <t>Placa sinalizadora fotoluminescente "PROIBIDO FUMAR"</t>
  </si>
  <si>
    <t>Placa sinalizadora fotoluminescente Rota de Fuga</t>
  </si>
  <si>
    <t>Placa sinalizadora fotoluminescente Rota de Fuga com suporte no forro</t>
  </si>
  <si>
    <t>Placa sinalizadora fotoluminescente EXTINTOR</t>
  </si>
  <si>
    <t>Extintor de incêncio PQS ABC 2A:20B:C 4kg</t>
  </si>
  <si>
    <t>Extintor de incêncio CO2 5B:C 6kg</t>
  </si>
  <si>
    <t>SUBTOTAL PPCI</t>
  </si>
  <si>
    <t>TOTAL OBRAS CIVIS</t>
  </si>
  <si>
    <t>VIII</t>
  </si>
  <si>
    <t>INSTALAÇÕES DE AR CONDICIONADO</t>
  </si>
  <si>
    <t>3.5</t>
  </si>
  <si>
    <t>3.6</t>
  </si>
  <si>
    <t>3.7</t>
  </si>
  <si>
    <t>4.3</t>
  </si>
  <si>
    <t>4.4</t>
  </si>
  <si>
    <t>4.5</t>
  </si>
  <si>
    <t>4.6</t>
  </si>
  <si>
    <t>4.7</t>
  </si>
  <si>
    <t>TOTAL INSTALAÇÕES DE AR CONDICIONADO</t>
  </si>
  <si>
    <t>IX</t>
  </si>
  <si>
    <t>INSTALAÇÕES ELÉTRICAS:</t>
  </si>
  <si>
    <t>2.5.2</t>
  </si>
  <si>
    <t>2.11</t>
  </si>
  <si>
    <t>2.12</t>
  </si>
  <si>
    <t>2.13</t>
  </si>
  <si>
    <t>2.14</t>
  </si>
  <si>
    <t>2.15</t>
  </si>
  <si>
    <t>2.16</t>
  </si>
  <si>
    <t>2.17</t>
  </si>
  <si>
    <t>2.18</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</si>
  <si>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</si>
  <si>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</si>
  <si>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</si>
  <si>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</si>
  <si>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</si>
  <si>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</si>
  <si>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</si>
  <si>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</si>
  <si>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</si>
  <si>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</si>
  <si>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</si>
  <si>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</si>
  <si>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</si>
  <si>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</si>
  <si>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</si>
  <si>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</si>
  <si>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</si>
  <si>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</si>
  <si>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</si>
  <si>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</si>
  <si>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</si>
  <si>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</si>
  <si>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</si>
  <si>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</si>
  <si>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</si>
  <si>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</si>
  <si>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 xml:space="preserve"> un</t>
  </si>
  <si>
    <t>INSTALAÇÕES DE AUTOMAÇÃO (ELÉTRICAS E SINAL).</t>
  </si>
  <si>
    <t>INSTALAÇÕES ELÉTRICAS</t>
  </si>
  <si>
    <t>1.3.1</t>
  </si>
  <si>
    <t>PONTOS PARA A TRANSMISSÃO DE DADOS:</t>
  </si>
  <si>
    <t>SUBTOTAL  AUTOMAÇÃO</t>
  </si>
  <si>
    <t>INSTALAÇÕES TELEFÔNICAS:</t>
  </si>
  <si>
    <t>SUBTOTAL TELEFÔNICO:</t>
  </si>
  <si>
    <t>SERVIÇOS COMPLEMENTARES ELÉTRICA/AUTOMAÇÃO/TELEFÔNICO</t>
  </si>
  <si>
    <t>SUBTOTAL SERVIÇOS COMPLEMENTARES</t>
  </si>
  <si>
    <t>TOTAL GERAL ELÉTRICA</t>
  </si>
  <si>
    <t>TOTAL GERAL</t>
  </si>
  <si>
    <t>A1P - LOGO</t>
  </si>
  <si>
    <t>Em gesso acartonado 12cm de espessura</t>
  </si>
  <si>
    <t>Tinta PVA  sobre massa corrida (forro em gesso)</t>
  </si>
  <si>
    <t>2.4.1</t>
  </si>
  <si>
    <t>2.4.2</t>
  </si>
  <si>
    <t>2.4.3</t>
  </si>
  <si>
    <t>2.5.3</t>
  </si>
  <si>
    <t>PLACAS E FORMATOS ESPECIAIS - CHAPA DE ACRÍLICO e=3mm - AZUL (PANTONE 300C)</t>
  </si>
  <si>
    <t>Capas para Assentos Preferenciais</t>
  </si>
  <si>
    <t>Barra de apoio em aço inox de 80 cm</t>
  </si>
  <si>
    <t>Máscaras para maquinas de autoatendimento com tampões. Largura 100cm</t>
  </si>
  <si>
    <t>Máscaras para maquinas de autoatendimento com tampões. Largura 120cm</t>
  </si>
  <si>
    <t>A2PO - PASSA OBJETOS</t>
  </si>
  <si>
    <t>A4-SIA - CÃO GUIA</t>
  </si>
  <si>
    <t>PP1 - PRIVATIVO FUNCIONÁRIOS</t>
  </si>
  <si>
    <t>PP3 - NO BREAK</t>
  </si>
  <si>
    <t>PP5 - ARQUIVO</t>
  </si>
  <si>
    <t>PP6 - COPA</t>
  </si>
  <si>
    <t>PP8 - WC MASCULINO</t>
  </si>
  <si>
    <t>PP9 - WC FEMININO</t>
  </si>
  <si>
    <t>PP13 - RETIRE SUA SENHA AQUI</t>
  </si>
  <si>
    <t>PP14 - PRESSIONE PARA SAIR</t>
  </si>
  <si>
    <t>PP15 - AGÊNCIA E HORÁRIO</t>
  </si>
  <si>
    <t>PS1 - AUTOATENDIMENTO</t>
  </si>
  <si>
    <t>PS2 - CAIXAS ATENDIMENTO POR SENHA</t>
  </si>
  <si>
    <t>PS3 - PLATAFORME DE ATENDIMENTO</t>
  </si>
  <si>
    <t>PS4 - PREFERENCIAL</t>
  </si>
  <si>
    <t>PS10 - GERENTE GERAL</t>
  </si>
  <si>
    <t>PS11 - GERENTE ADJUNTO</t>
  </si>
  <si>
    <t>COPA</t>
  </si>
  <si>
    <t>Tinta esmalte sem cheiro sobre esquadrias de ferro</t>
  </si>
  <si>
    <t>Tinta esmalte sem cheiro sobre esquadrias de madeira</t>
  </si>
  <si>
    <t xml:space="preserve">      - PM 02: Porta de madeira semi-oca, medindo 90x210 com ferragens completas, com marco de madeira maciça</t>
  </si>
  <si>
    <t xml:space="preserve">      - PM 03: Porta de madeira semi-oca, medindo 80x210 com ferragens completas, com marco de madeira maciça</t>
  </si>
  <si>
    <t xml:space="preserve">      - PM 04: Porta de madeira semi-oca, medindo 80x210 com ferragens completas, com marco de madeira maciça</t>
  </si>
  <si>
    <t xml:space="preserve">      - PM 01: Porta de madeira semi-oca, medindo 90x210 com ferragens completas, com marco de madeira maciça </t>
  </si>
  <si>
    <t xml:space="preserve">Barra de apoio em aço inox de 40 cm </t>
  </si>
  <si>
    <t>Massa Corrida sobre as paredes internas</t>
  </si>
  <si>
    <t>COMPLEMENTOS E DIVERSOS</t>
  </si>
  <si>
    <t>LIXEIRAS</t>
  </si>
  <si>
    <t>Lixeira em Polipropileno com Pedal e Suporte para Sacos de Lixo - Capacidade 75L</t>
  </si>
  <si>
    <t>Tanque de Louça 30 litros na cor branca + Ligações</t>
  </si>
  <si>
    <t>Torneira Metálica Fixa para Tanque</t>
  </si>
  <si>
    <t>Cuba em Aço Inox + Ligações</t>
  </si>
  <si>
    <t>Torneira com Bica Móvel e Arejador</t>
  </si>
  <si>
    <t>Armário Aéreo completo com 03 portas nas dimensões 120x55,3x31,8cm da Linha Allegra TOP na cor branco, COD.: 54057RE, da marca Bertolini ou equivalente.</t>
  </si>
  <si>
    <t>Balcão Triplo completo com 02 portas e 04 gavetas sem tampo, da linha Allegra TOP na cor branco, dimensões: 120x86,5x48,3cm, COD.: 97257RE, da marca Bertolini ou equivalente</t>
  </si>
  <si>
    <t>SANITÁRIOS</t>
  </si>
  <si>
    <t>Torneira com Acionamento sob Pressão e fechamento automático + Ligações</t>
  </si>
  <si>
    <t>Lavatório suspenso + ligações</t>
  </si>
  <si>
    <t>Cuba de Embutir + ligações</t>
  </si>
  <si>
    <t>INSTALAÇÕES PROVISÓRIAS</t>
  </si>
  <si>
    <t>DEMOLIÇÕES E REMOÇÕES</t>
  </si>
  <si>
    <t>AS BUILT</t>
  </si>
  <si>
    <t>1.2.4</t>
  </si>
  <si>
    <t>1.2.5</t>
  </si>
  <si>
    <t>1.2.6</t>
  </si>
  <si>
    <t>1.2.7</t>
  </si>
  <si>
    <t>1.2.8</t>
  </si>
  <si>
    <t>1.3.2</t>
  </si>
  <si>
    <t>3.1.1</t>
  </si>
  <si>
    <t>3.1.2</t>
  </si>
  <si>
    <t>3.1.3</t>
  </si>
  <si>
    <t>3.1.4</t>
  </si>
  <si>
    <t>5.1</t>
  </si>
  <si>
    <t>5.2</t>
  </si>
  <si>
    <t>6.1</t>
  </si>
  <si>
    <t>6.2</t>
  </si>
  <si>
    <t>9.2</t>
  </si>
  <si>
    <t>Ferro:</t>
  </si>
  <si>
    <t>Cesto em Polipropileno com Capacidade para 40L</t>
  </si>
  <si>
    <t>9.3</t>
  </si>
  <si>
    <r>
      <t xml:space="preserve">5. CONDIÇÕES DE PAGAMENTO: </t>
    </r>
    <r>
      <rPr>
        <sz val="10"/>
        <rFont val="Calibri"/>
        <family val="2"/>
      </rPr>
      <t>Conforme serviço medido, após fiscalização e aceite, será efetuado o pagamento à contratada, no 4º dia útil do mês subsequente à entrega da nota fiscal/fatura correspondente.</t>
    </r>
  </si>
  <si>
    <r>
      <t xml:space="preserve">6. ANEXOS: </t>
    </r>
    <r>
      <rPr>
        <sz val="10"/>
        <rFont val="Calibri"/>
        <family val="2"/>
      </rPr>
      <t>Plantas, detalhamentos e memoriais serão disponibilizados em mídia portátil pela Unidade de Licitações e Compras</t>
    </r>
  </si>
  <si>
    <t>Rede Frigorígena, Drenos e  Acessórios</t>
  </si>
  <si>
    <t>m3</t>
  </si>
  <si>
    <t>2.</t>
  </si>
  <si>
    <t>Interligações Elétricas e de Comando</t>
  </si>
  <si>
    <t>Eletroduto galvanizado tipo leve, ø1/2"</t>
  </si>
  <si>
    <t>Quadro elétrico metálico</t>
  </si>
  <si>
    <t>3.</t>
  </si>
  <si>
    <t>Sistema de distribuição de ar</t>
  </si>
  <si>
    <t>m2</t>
  </si>
  <si>
    <t>Duto circular flexível com isolamento térmico e acústico, ø10"</t>
  </si>
  <si>
    <t>Colarinho rosqueável em chapa de aço galvanizado, sem registro, ø10"</t>
  </si>
  <si>
    <t>Manta de filtragem classe G4</t>
  </si>
  <si>
    <t>4.</t>
  </si>
  <si>
    <t>Equipamentos de Ar Condicionado, de Ventilação e Acessórios</t>
  </si>
  <si>
    <t>4.8</t>
  </si>
  <si>
    <t>4.9</t>
  </si>
  <si>
    <t>4.10</t>
  </si>
  <si>
    <t>4.11</t>
  </si>
  <si>
    <t>4.12</t>
  </si>
  <si>
    <t>4.13</t>
  </si>
  <si>
    <t>Armação para resistências</t>
  </si>
  <si>
    <t>Contatora</t>
  </si>
  <si>
    <t>Conector 3ø baquelite, 4,0mm²</t>
  </si>
  <si>
    <t>Termostato segurança</t>
  </si>
  <si>
    <t>Chave de fluxo</t>
  </si>
  <si>
    <t xml:space="preserve">Dispositivo IDR 25A sensibilidade 30mA </t>
  </si>
  <si>
    <t xml:space="preserve">Disjuntor de proteção para grupo capacitivo de 2,5 KVAr </t>
  </si>
  <si>
    <t>1.28</t>
  </si>
  <si>
    <t>1.29</t>
  </si>
  <si>
    <t>1.30</t>
  </si>
  <si>
    <t xml:space="preserve">Caixa embutir parede 100x50x50mm (4x2") </t>
  </si>
  <si>
    <t>Derivação lateral p/ eletroduto</t>
  </si>
  <si>
    <t>Cabo tipo PP 3x1,5mm² - Ligação das luminárias.</t>
  </si>
  <si>
    <t>INSTALAÇÕES DE ILUMINAÇÃO DE EMERGÊNCIA</t>
  </si>
  <si>
    <t>Perfilado 38x38mm chapa 14</t>
  </si>
  <si>
    <t>Timer p/  KIT ATM</t>
  </si>
  <si>
    <t>Adaptador para canaleta 73x25mm - 3x1</t>
  </si>
  <si>
    <t>Acessório p/ conexão eletroduto/canaleta de aluminio</t>
  </si>
  <si>
    <t>Plug (macho) RJ45 cat. 5e para sistema de alarme com conectorização/teste</t>
  </si>
  <si>
    <t>Bloco de inserção engate rápido M10 com bastidor completo</t>
  </si>
  <si>
    <t>Acessórios internos p/ montagem DG´s</t>
  </si>
  <si>
    <t>Caixa de sobrepor  c/ tampa medindo 50cmx50cmx15cm, para abrigar sistema de alarme</t>
  </si>
  <si>
    <t>Arame Galvanizado n.º16</t>
  </si>
  <si>
    <t>Patch Panel 24 portas p/ Rack 19" categoria 6</t>
  </si>
  <si>
    <t xml:space="preserve">Guia/Organizador de cabos para RACK 19" </t>
  </si>
  <si>
    <t>Cabo UTP cat. 6 (Isolamento LSZH)</t>
  </si>
  <si>
    <t>Patch Cord cat. 6 comprimento 1,0 m - Vermelho</t>
  </si>
  <si>
    <t>Conector RJ45 macho cat. 6</t>
  </si>
  <si>
    <t>Asbuilts das Instalações Elet./Log./Telf./alarme</t>
  </si>
  <si>
    <t>Certificação de pontos RJ45-cat. 5e</t>
  </si>
  <si>
    <t>Certificação de pontos RJ45-cat. 6</t>
  </si>
  <si>
    <t>PORTAS</t>
  </si>
  <si>
    <t>PAINEIS FIXOS</t>
  </si>
  <si>
    <t>ESTRUTURA</t>
  </si>
  <si>
    <t>Painel "Wall"(Material e montagem)</t>
  </si>
  <si>
    <t>7.1</t>
  </si>
  <si>
    <t>7.2</t>
  </si>
  <si>
    <t>Rede de Água Fria</t>
  </si>
  <si>
    <t>Tubo PVC Soldável Classe 15 - 25mm</t>
  </si>
  <si>
    <t>Tubo PVC Soldável Classe 15 - 32mm</t>
  </si>
  <si>
    <t>Joelho PVC Soldável 90º - 25mm</t>
  </si>
  <si>
    <t>Joelho PVC Soldável 90º- 32mm</t>
  </si>
  <si>
    <t>Joelho PVC Soldável 45º - 25mm</t>
  </si>
  <si>
    <t>Joelho PVC Soldável 45º- 32mm</t>
  </si>
  <si>
    <t>Adaptador PVC Soldável  25x3/4" Curto</t>
  </si>
  <si>
    <t>Têe PVC Soldável 25mm</t>
  </si>
  <si>
    <t>Têe PVC Soldável 32mm</t>
  </si>
  <si>
    <t>Joelho PVC Azul 25x1/2"</t>
  </si>
  <si>
    <t>Têe Redução 32x25mm</t>
  </si>
  <si>
    <t>Bucha de Redução Curta Soldável 32x25mm</t>
  </si>
  <si>
    <t>Torneira de Limpeza 1/2"</t>
  </si>
  <si>
    <t>Rasgo em Alvenaria para Ramais/Distribuição(R$8,45/m)</t>
  </si>
  <si>
    <t>Horas</t>
  </si>
  <si>
    <t>Rasgo em Contrapiso para Ramais/Distribuição (R$19,73/m)</t>
  </si>
  <si>
    <t>Materiais Diversos ( Adesivo, Solução Limpadora, Lixa Ferro, Fita Veda Rosca, Silicone Incolor, Serras, Fitas Walsywa, Buchas S8, Parafusos S8, Broca de Videa, Broca de Ferro)</t>
  </si>
  <si>
    <t>Vb.</t>
  </si>
  <si>
    <t>Rede de Esgoto Cloacal</t>
  </si>
  <si>
    <t>Tubo PVC Soldável Classe 8 - 40mm</t>
  </si>
  <si>
    <t>Tubo PVC Soldável Classe 8 - 50mm</t>
  </si>
  <si>
    <t>Tubo PVC Soldável Classe 8 - 75mm</t>
  </si>
  <si>
    <t>Tubo PVC Soldável Classe 8 - 100mm</t>
  </si>
  <si>
    <t>Joelho PVC Soldável Esgoto 90º- 40mm</t>
  </si>
  <si>
    <t>Joelho PVC Soldável Esgoto 90º- 50mm</t>
  </si>
  <si>
    <t>Joelho PVC Soldável Esgoto 90º- 100mm</t>
  </si>
  <si>
    <t>Joelho PVC Soldável Esgoto 45º- 40mm</t>
  </si>
  <si>
    <t>Joelho PVC Soldável Esgoto 45º- 50mm</t>
  </si>
  <si>
    <t>Joelho PVC Soldável Esgoto 45º- 100mm</t>
  </si>
  <si>
    <t>Joelho Raio Longo PVC Soldável Esgoto 45º- 100mm</t>
  </si>
  <si>
    <t>Caixa Sifonada PVC 250x230x75mm</t>
  </si>
  <si>
    <t>Caixa Sifonada PVC 150x185x75mm</t>
  </si>
  <si>
    <t>Caixa Sifonada PVC 150x150x50mm</t>
  </si>
  <si>
    <t>Junção PVC Primário 100x75mm</t>
  </si>
  <si>
    <t>Têe PVC Soldável Esgoto 50mm</t>
  </si>
  <si>
    <t>Têe de Redução PVC Soldável Esgoto 75x50mm</t>
  </si>
  <si>
    <t>Adaptador Esgoto Válvula Pia e Lavatório 40mm</t>
  </si>
  <si>
    <t>Junção PVC Esgoto 100x100mm</t>
  </si>
  <si>
    <t>Redução PVC Esgoto 100x75mm</t>
  </si>
  <si>
    <t>Rasgo em Alvenaria para Ramais/Distribuição</t>
  </si>
  <si>
    <t>Hora</t>
  </si>
  <si>
    <t>Rasgo em Contrapiso para Ramais/Distribuição</t>
  </si>
  <si>
    <t>11.1</t>
  </si>
  <si>
    <t>11.2</t>
  </si>
  <si>
    <t>Forro mineral 62,5x62,5cm na cor branca</t>
  </si>
  <si>
    <t>Grelha Quadrada Inox Fecho/Moldura 150mm</t>
  </si>
  <si>
    <t>Tampa Cega Inox 250mm</t>
  </si>
  <si>
    <t>Caçamba com 4m³ para descarte de caliça, gesso, cerâmica, ferro, etc.</t>
  </si>
  <si>
    <t>2. ENDEREÇO DE EXECUÇÃO/ENTREGA: RUA CARLOS TREIN FILHO, N° 1325 – PORTO ALEGRE/RS</t>
  </si>
  <si>
    <t xml:space="preserve">       - Enchimento para nivelamento do contrapiso</t>
  </si>
  <si>
    <t xml:space="preserve">      - PM 05: Porta de madeira semi-oca, medindo 60x210 com ferragens completas, com marco de madeira maciça</t>
  </si>
  <si>
    <t>Organização e montagem geral dos leiautes: mobiliário, biombos , estantes metálicas, etc.</t>
  </si>
  <si>
    <t>Tampo em Granito Cinza Andorinha 140x60cm</t>
  </si>
  <si>
    <t>Espelho para sanitários 75x90cm borda em alumínio anodizado natural</t>
  </si>
  <si>
    <t>Grade de ferro com pintura antiferruginosa  a ser instalada no interior das paredes de gessos do abastacimento</t>
  </si>
  <si>
    <t>Tinta PVA  sobre massa corrida cor Branca(aplicado sobre parede de gesso acartonado)</t>
  </si>
  <si>
    <t>Tinta PVA  sobre massa corrida cor Azul(aplicado sobre parede de gesso acartonado)</t>
  </si>
  <si>
    <t>PP2 - AR CONDICIONADO</t>
  </si>
  <si>
    <t>PP11 - WC MASCULINO PNE</t>
  </si>
  <si>
    <t>PP12 - WC FEMININO PNE</t>
  </si>
  <si>
    <t>PS7 - ATENDIMENTO NEGÓCIOS</t>
  </si>
  <si>
    <t>PS8 - BANRISUL EMPRESARIAL</t>
  </si>
  <si>
    <t>Tubo PVC Soldável Classe 15 - 40mm</t>
  </si>
  <si>
    <t>Joelho PVC Soldável 90º- 40mm</t>
  </si>
  <si>
    <t>Joelho PVC Soldável 45º- 40mm</t>
  </si>
  <si>
    <t>Adaptador PVC Soldável  32x1" Curto</t>
  </si>
  <si>
    <t>Adaptador PVC Soldável  40x1 1/4" Curto</t>
  </si>
  <si>
    <t>Adaptador com Flanges e Anel 25x3/4"</t>
  </si>
  <si>
    <t>Adaptador com Flanges e Anel 32x1"</t>
  </si>
  <si>
    <t>Adaptador com Flanges e Anel 40x1 1/4"</t>
  </si>
  <si>
    <t>Têe PVC Soldável 40mm</t>
  </si>
  <si>
    <t>Têe Azul Soldável Bucha 25x1/2"</t>
  </si>
  <si>
    <t>Torneira Bóia 3/4"</t>
  </si>
  <si>
    <t>Torneira Bóia 1"</t>
  </si>
  <si>
    <t>Registro de Gaveta 3/4"</t>
  </si>
  <si>
    <t>Registro de Gaveta 1 1/4"</t>
  </si>
  <si>
    <t>Registro de Gaveta 1"</t>
  </si>
  <si>
    <t>Bucha de Redução Longa Soldável 40x25mm</t>
  </si>
  <si>
    <t>União Soldável 32mm</t>
  </si>
  <si>
    <t>Luva Soldável 32mm</t>
  </si>
  <si>
    <t>Caixa Dágua 500 Litros</t>
  </si>
  <si>
    <t>Reservatório Dágua 2.000 Litros</t>
  </si>
  <si>
    <t>Bomba de Recalque 2 x 1/3 CV</t>
  </si>
  <si>
    <t>Chave Bóia 16A/250V</t>
  </si>
  <si>
    <t>Joelho PVC Soldável Esgoto 90º- 75mm</t>
  </si>
  <si>
    <t>Joelho PVC Soldável Esgoto 45º- 75mm</t>
  </si>
  <si>
    <t>Joelho Raio Longo PVC Soldável Esgoto 45º- 75mm</t>
  </si>
  <si>
    <t>CAP Esgoto 75mm</t>
  </si>
  <si>
    <t>Caixa Sifonada PVC 100x100x50mm</t>
  </si>
  <si>
    <t>Grelha Quadrada Inox Fecho/Moldura 100mm</t>
  </si>
  <si>
    <t>Junção PVC Primário 100x100mm</t>
  </si>
  <si>
    <t xml:space="preserve">Caixa de Passagem de Alvenaria 60x60x70cm com Tampa </t>
  </si>
  <si>
    <t>Escavação manual de valas</t>
  </si>
  <si>
    <t>Concreto fck=25MPa</t>
  </si>
  <si>
    <t>Formas de madeira</t>
  </si>
  <si>
    <t>Aço CA 50</t>
  </si>
  <si>
    <t>Elevador de Uso Restrito com capacidade para 225Kg ou 3 Pessoas</t>
  </si>
  <si>
    <t>Painel em Estrutura Metálica e Fechamento em Chapas de Alumíno com acabamento em pintura eletrostática na cor Azul (ref. Pantone 300C)  - instalado junto a Sala de Atendimento do Pavimento Térreo</t>
  </si>
  <si>
    <t>Painel em Estrutura Metálica e Fechamento em Chapas de Alumíno com acabamento em pintura eletrostática na cor Azul (ref. Pantone 300C) instalado junto a Sala de Estar do Pavimento Térreo</t>
  </si>
  <si>
    <t>Logomarcas em Aço Inoxidável</t>
  </si>
  <si>
    <t>Logo Banrisul em Inox (letras separadas) 4,00x0,70m - instalados nos paines com fechamento em chapa de alumínio</t>
  </si>
  <si>
    <t>3.1.5</t>
  </si>
  <si>
    <t>5.1.1</t>
  </si>
  <si>
    <t>5.2.1</t>
  </si>
  <si>
    <t>6.3</t>
  </si>
  <si>
    <t>6.4</t>
  </si>
  <si>
    <t>6.5</t>
  </si>
  <si>
    <t>6.6</t>
  </si>
  <si>
    <t>2.7.1</t>
  </si>
  <si>
    <t>2.7.2</t>
  </si>
  <si>
    <t>11.3</t>
  </si>
  <si>
    <t>12.1.1</t>
  </si>
  <si>
    <t>12.1.2</t>
  </si>
  <si>
    <t>12.1.3</t>
  </si>
  <si>
    <t>12.1.4</t>
  </si>
  <si>
    <t>12.1.5</t>
  </si>
  <si>
    <t>12.1.6</t>
  </si>
  <si>
    <t>12.1.7</t>
  </si>
  <si>
    <t>12.1.8</t>
  </si>
  <si>
    <t>12.2.1</t>
  </si>
  <si>
    <t>12.2.2</t>
  </si>
  <si>
    <t>12.2.3</t>
  </si>
  <si>
    <t>12.2.4</t>
  </si>
  <si>
    <t>12.2.5</t>
  </si>
  <si>
    <t>12.2.6</t>
  </si>
  <si>
    <t>12.2.7</t>
  </si>
  <si>
    <t>12.2.8</t>
  </si>
  <si>
    <t>12.2.9</t>
  </si>
  <si>
    <t>12.2.10</t>
  </si>
  <si>
    <t>12.2.12</t>
  </si>
  <si>
    <t>12.2.13</t>
  </si>
  <si>
    <t>Kit saída de emergência composto por caixa porta-chave tipo quebre o vidro, com acionamento, sirene strobo acústica, fonte de alimentação chaveada 24 VDC / 127/220V, modelo KIT-SE padrão Banrisul, instalada sobre caixa de passagem termoplástica de 150X150X68mm</t>
  </si>
  <si>
    <t>Cano de cobre sem costura, parede espessura 0,79 mm, ø3/8"</t>
  </si>
  <si>
    <t>Cano de cobre sem costura, parede espessura 0,79 mm, ø1/2"</t>
  </si>
  <si>
    <t xml:space="preserve">Tubo soldável de PVC marrom, com conexões, ø25 mm </t>
  </si>
  <si>
    <t>Isolamento borracha elastomérica, espessura 9 mm</t>
  </si>
  <si>
    <t>Válvula solenóide 3/8"</t>
  </si>
  <si>
    <t>Bobina solenóide 220 V 10 W</t>
  </si>
  <si>
    <t xml:space="preserve">Acessórios diversos (carga de gás, nitrogênio, solda, suportes, pinos roscados, parafusos, abraçadeiras, etc) para instalação e montagem </t>
  </si>
  <si>
    <t>Interligação de alimentação e comando entre unidades evaporadoras e condensadoras</t>
  </si>
  <si>
    <t>Termostato de ambiente On/OFF; 220 Vac; tecla liga-desliga.</t>
  </si>
  <si>
    <t>Controle termostato eletrônico sem display; 01 estágio nos modos refrigeração e aquecimento; Leds com indicação de funcionamento; Sensor local ou remoto.</t>
  </si>
  <si>
    <t>Controle termostato eletrônico sem display; 02 estágios nos modos refrigeração e aquecimento; Leds com indicação de funcionamento; Sensor local ou remoto.</t>
  </si>
  <si>
    <t>Interruptor horário com programação semanal. Alimentação: 100 a 240 VCA</t>
  </si>
  <si>
    <t>Cabo blindado, 2 fios 0,75mm² com malha trançada</t>
  </si>
  <si>
    <t>Resistência elétrica 1500 W-220 V, aletas em aço inox AISI 304</t>
  </si>
  <si>
    <t>Resistência elétrica 2000 W-220 V, aletas em aço inox AISI 304</t>
  </si>
  <si>
    <t>Cabo 2,5mm²- isol. fiber glass</t>
  </si>
  <si>
    <t>Acessórios diversos (cabos, termostato, borneira, cabos, contatoras, conduletes) para instalação e montagem</t>
  </si>
  <si>
    <t>Fita de alumínio; 50mm x 50 m</t>
  </si>
  <si>
    <t>Cola para painél; lata com 2,8 kg</t>
  </si>
  <si>
    <t>l</t>
  </si>
  <si>
    <t>Canto de acabamento em nylon; pacote com 100 peças</t>
  </si>
  <si>
    <t>Disco de reforço em alumínio, 100 mm; pacote com 100 peças</t>
  </si>
  <si>
    <t>Cola para perfil, 500 g</t>
  </si>
  <si>
    <t>Canto de reforço, pacote com 100 peças</t>
  </si>
  <si>
    <t>Barra de reforço em alumínio; barra com 3 m</t>
  </si>
  <si>
    <t>Perfil de conexão 20 mm em PVC; barra com 3 m</t>
  </si>
  <si>
    <t>Baioneta de PVC, barra com 2 m</t>
  </si>
  <si>
    <t>Perfil cadeira (h) em alumínio, 20 mm; com 3 m</t>
  </si>
  <si>
    <t>Perfil "U" em alumínio, 20 mm; barra com 3 m</t>
  </si>
  <si>
    <t>Perfil "F" em alumínio, 20 mm; barra com 3 m</t>
  </si>
  <si>
    <t>Lâmina para faca MPU; embalagem com 10 peças</t>
  </si>
  <si>
    <t xml:space="preserve">un </t>
  </si>
  <si>
    <t>Parafuso para barra de reforço MPU com 200 peças</t>
  </si>
  <si>
    <t>Selante acrílico 5443</t>
  </si>
  <si>
    <t>Solvente para cola do painél (reducola 900 ml)</t>
  </si>
  <si>
    <t>Junta flexível 45/100 com 5 m</t>
  </si>
  <si>
    <t>Duto circular flexível com isolamento térmico e acústico, ø8"</t>
  </si>
  <si>
    <t>Colarinho rosqueável em chapa de aço galvanizado, sem registro, ø8"</t>
  </si>
  <si>
    <t>Difusor quadrado de 04 vias, equipado com caixa plenum e registro borboleta no bocal, tamanho 3, bocal ø200mm; fornecido na cor branco.</t>
  </si>
  <si>
    <t>Difusor quadrado de 04 vias, equipado com caixa plenum e registro borboleta no bocal, tamanho 4, bocal ø200mm; fornecido na cor branco.</t>
  </si>
  <si>
    <t>Difusor quadrado de 04 vias, equipado com caixa plenum e registro borboleta no bocal, tamanho 4, bocal ø250mm; fornecido na cor branco.</t>
  </si>
  <si>
    <t>Grelha tipo rotacore, com moldura, sem registro, 1000x500 mm. Fornecido na cor branca.</t>
  </si>
  <si>
    <t>Grelha tipo rotacore, com moldura, sem registro, 1500x500 mm. Fornecido na cor branca.</t>
  </si>
  <si>
    <t>Grelha contínua contruída em alumínio, dupla deflexão, equipada com registro; 1000x150 mm</t>
  </si>
  <si>
    <t>Grelha contínua contruída em alumínio, dupla deflexão, sem registro; 1200x200 mm</t>
  </si>
  <si>
    <t>Grelha contínua contruída em alumínio, dupla deflexão, sem registro; 1000x200 mm</t>
  </si>
  <si>
    <t>Grelha em alumínio do tipo simples deflexão, com aletas fixas horizontais; equipada com registro de lâminas opostas; tamanho: 150x150 mm</t>
  </si>
  <si>
    <t>Veneziana indevassável em alumínio, com dupla moldura, 200x300 mm; fornecida na cor branca.</t>
  </si>
  <si>
    <t>Veneziana indevassável em alumínio, com dupla moldura, 400x400 mm; fornecida na cor branca.</t>
  </si>
  <si>
    <t>3.34</t>
  </si>
  <si>
    <t>Veneziana indevassável em alumínio, com dupla moldura, 500x500 mm; fornecida na cor branca.</t>
  </si>
  <si>
    <t>3.35</t>
  </si>
  <si>
    <t>Veneziana indevassável em alumínio, com dupla moldura, 500x1000 mm; fornecida na cor branca.</t>
  </si>
  <si>
    <t>3.36</t>
  </si>
  <si>
    <t>3.37</t>
  </si>
  <si>
    <t>3.38</t>
  </si>
  <si>
    <t>3.39</t>
  </si>
  <si>
    <t>Damper de regulagem de vazão com lâminas convergentes, acionamento manual, 150x300 mm</t>
  </si>
  <si>
    <t>3.40</t>
  </si>
  <si>
    <t>Damper de regulagem de vazão com lâminas convergentes, acionamento manual, 200x300 mm</t>
  </si>
  <si>
    <t>3.41</t>
  </si>
  <si>
    <t>Damper de regulagem de vazão com lâminas convergentes, acionamento manual, 300x300 mm</t>
  </si>
  <si>
    <t>3.42</t>
  </si>
  <si>
    <t>Damper de regulagem de vazão com lâminas convergentes, acionamento manual, 400x300 mm</t>
  </si>
  <si>
    <t>3.43</t>
  </si>
  <si>
    <t>Damper de regulagem de vazão com lâminas convergentes, acionamento manual, 500x300 mm</t>
  </si>
  <si>
    <t>3.44</t>
  </si>
  <si>
    <t>Isolamento térmico em espuma elastomérica à base de borracha sintética com película de alumínio; espessura 25 mm. Utilizado nas caixas plenum dos difusores e grelhas</t>
  </si>
  <si>
    <t>3.45</t>
  </si>
  <si>
    <t>Atenuador de ruído 01</t>
  </si>
  <si>
    <t>3.46</t>
  </si>
  <si>
    <t>Atenuador de ruído 02</t>
  </si>
  <si>
    <t xml:space="preserve">Acessórios diversos (suportes, pinos roscados, parafusos, abraçadeiras, fita adesiva, etc) para instalação e montagem </t>
  </si>
  <si>
    <t>Self Contained; módulos ventilador e trocador com capacidade nominal de refrigeração de 10 TR</t>
  </si>
  <si>
    <t>Unidade condensadora a ar remoto do tipo axial vertical; capacidade nominal de refrigeração de 5,0 TR; alimentação elétrica: 1 F / 220 V / 60 Hz</t>
  </si>
  <si>
    <t>Self Contained; módulos ventilador e trocador com capacidade nominal de refrigeração de 7,5TR</t>
  </si>
  <si>
    <t>Unidade condensadora a ar remoto do tipo axial vertical; capacidade nominal de refrigeração de 7,5 TR; alimentação elétrica: 1 F / 220 V / 60 Hz</t>
  </si>
  <si>
    <t>Controle remoto com fio para o condicionador split</t>
  </si>
  <si>
    <t>Ventilador helicocentrífugo para instalação em linha; construído em polipropileno, com rolamento de esferas blindado; ø150; alimentação elétrica: 1 F / 220 V / 60 Hz</t>
  </si>
  <si>
    <t>Ventilador helicocentrífugo para instalação em linha; construído em polipropileno, com rolamento de esferas blindado; ø200; alimentação elétrica: 1 F / 220 V / 60 Hz</t>
  </si>
  <si>
    <t>Ventilador helicocentrífugo para instalação em linha; construído em chapa de aço, com rolamento de esferas blindado; ø355; alimentação elétrica: 1 F / 220 V / 60 Hz</t>
  </si>
  <si>
    <t>Ventilador axial construído em aço; tamanho: ø315; alimentação elétrica: 3F / 220 V / 60 Hz</t>
  </si>
  <si>
    <t>Calço amortecedor de vibração para unidades evaporadoras</t>
  </si>
  <si>
    <t>Calço amortecedor de vibração para unidades condensadoras</t>
  </si>
  <si>
    <t xml:space="preserve">Acessórios diversos (suportes, pinos roscados, parafusos, abraçadeiras, etc) para instalação e montagem </t>
  </si>
  <si>
    <t>ENTRADA DE ENERGIA, DADOS E TELECOMUNICAÇÕES</t>
  </si>
  <si>
    <t>Cabo unipolar flexivel seção 10,0 mm² / 0,6/1kv - livres de halogênio, Alimentador do CD-BK (QGBT)</t>
  </si>
  <si>
    <t>Cabo unipolar flexivel seção 10,0 mm² / 0,6/1kv  livres de halogênio, - Terras do do CD-BK (QGBT)- VERDE</t>
  </si>
  <si>
    <t>Cabo unipolar flexivel seção 16mm²  - PVC 70º 750V - DPS</t>
  </si>
  <si>
    <t>Eletroduto ferro ø 40mm.</t>
  </si>
  <si>
    <t>Eletroduto ferro ø 50mm.</t>
  </si>
  <si>
    <t>Eletroduto ferro ø 75mm.</t>
  </si>
  <si>
    <t>Caixa tipo condulete ø 40mm.</t>
  </si>
  <si>
    <t>Caixa tipo condulete ø 50mm.</t>
  </si>
  <si>
    <t>Caixa tipo condulete ø 75mm.</t>
  </si>
  <si>
    <t>Caixa de equalização de potenciais (equipotencialização) 30x30x10cm com tampa e barra de cobre de 5mmx3/4"x15cm afixada ao fundo da caixa através de isoladores de epóxi isolação 600V</t>
  </si>
  <si>
    <t>MONTAGEM DOS QUADROS DE DISTRIBUIÇÃO E CABOS ELÉTRICOS:</t>
  </si>
  <si>
    <t>Quadro metálico de SOBREPOR  com tampa e contra-tampa articuladas por dobradiças,  em chapa de aço e pintura a pó cor cinza RAL 9002, com fecho rápido, aterramento na caixa e porta, porta-documentos A4 na parte interna da tampa e plaquetas de acrílico com o número dos circuitos, com espaço p/disjuntor geral, disjuntores parciais caixa moldada, barramentos de cobre eletrolítico paralelos trifásicos para fases recobertos de material isolante termocontrátil mais neutro e proteção, capacidade de correntes mín 3 A/mm2), nas dimensões:</t>
  </si>
  <si>
    <t>Acessórios para montagem, fixação, identificação dos quadros e componentes.</t>
  </si>
  <si>
    <t>Disjuntores Tripolar/10,0kA</t>
  </si>
  <si>
    <t xml:space="preserve">            - 3x50A - Geral (CD- BK)</t>
  </si>
  <si>
    <t xml:space="preserve">            - 3x50A - NBK</t>
  </si>
  <si>
    <t xml:space="preserve">            - 3x50A - GERAL NBK </t>
  </si>
  <si>
    <t xml:space="preserve">            - 80A</t>
  </si>
  <si>
    <t xml:space="preserve">            - 50A</t>
  </si>
  <si>
    <t xml:space="preserve">            - 25A</t>
  </si>
  <si>
    <t>Banco de Capacitores Trifásico fixo 2,5 kVAr em 380VAC, em caixa ABS com tampa, com dispositivos anti-explosão, disjuntor de proteção e distorção máxima de harmônicas de 3%</t>
  </si>
  <si>
    <t>Disjuntores Monopolares/4,5kA</t>
  </si>
  <si>
    <t>2.8.1</t>
  </si>
  <si>
    <t xml:space="preserve">            - 16A</t>
  </si>
  <si>
    <t xml:space="preserve">            - 20A</t>
  </si>
  <si>
    <t>Disjuntores Bipolares/4,5kA</t>
  </si>
  <si>
    <t>2.9.1</t>
  </si>
  <si>
    <t>Disjuntores Tripolares/4,5kA</t>
  </si>
  <si>
    <t>Cordoalha de cobre nú #35mm2 (aterramentos eletrodutos e acessórios de fixação)</t>
  </si>
  <si>
    <t>PONTOS DE ILUMINAÇÃO/TOMADAS e AR CONDICIONADO</t>
  </si>
  <si>
    <t>Luminária a LED, de embutir, para forro modular de 62,5cmx62,5cm, com refletores e aletas em alumínio alto brilho, combinados com difusores em acrílico leitoso. Ideal para ambientes com maior controle de ofuscamento, como escritórios, bancos e outros ambientes corporativos. Completa, com placa de LED e driver multitensão (100-250V) integrados à luminária. Potência das mesmas : 37W, de embutir, mínimo 3400lúmens, 4000K (para as áreas de pé direito simples) ref. Itaim,Lumicenter ou equivalente técnico Garantia de 02 Anos.</t>
  </si>
  <si>
    <t>Luminária a LED, de sobrepor  dimensão de 62,5cmx62,5cm, com refletores e aletas em alumínio alto brilho, combinados com difusores em acrílico leitoso. Ideal para ambientes com maior controle de ofuscamento, como escritórios, bancos e outros ambientes corporativos. Completa, com placa de LED e driver multitensão (100-250V) integrados à luminária. Potência das mesmas : 37W, de embutir, mínimo 3400lúmens, 4000K (para as áreas de pé direito simples) ref. Itaim,Lumicenter ou equivalente técnico Garantia de 02 Anos.</t>
  </si>
  <si>
    <t>Luminária a LED, de embutir, para forro modular de 62,5cmx62,5cm, com refletores e aletas em alumínio alto brilho, combinados com difusores em acrílico leitoso. Ideal para ambientes com maior controle de ofuscamento, como escritórios, bancos e outros ambientes corporativos. Completa, com placa de LED e driver multitensão (100-250V) integrados à luminária. Potência das mesmas : 49W, de embutir, mínimo 7000 lúmens, 4000K (para as áreas de pé direito duplo). ref. Itaim,Lumicenter ou equivalente técnico</t>
  </si>
  <si>
    <t>LUMINÁRIA DECORATIVA DE SOBREPOR PARA LÂMPADA BULBOLED DE 9W COM REFLETOR DE ALUMÍNIO E DIFUSOR DE VIDRO
 - Garantia de 02 Anos.</t>
  </si>
  <si>
    <t>LUMINÁRIA TIPO ARANDELA DE SOBREPOR PARA LÂMPADA BULBOLED DE 9W COM REFLETOR DE ALUMÍNIO E DIFUSOR DE VIDRO
 - Garantia de 02 Anos.</t>
  </si>
  <si>
    <t xml:space="preserve"> Suporte p/tres blocos com, duas tomadas tipo bloco NBR.20A (azul) , mais um bloco cego</t>
  </si>
  <si>
    <t>Espelho de pvc branco 4x2" (100x50mm)  ou de Alumínio p/ condulete com:</t>
  </si>
  <si>
    <t>3.6.1</t>
  </si>
  <si>
    <t xml:space="preserve">          - interruptor simples.</t>
  </si>
  <si>
    <t>3.6.2</t>
  </si>
  <si>
    <t xml:space="preserve">          - interruptor duplo.</t>
  </si>
  <si>
    <t>3.6.3</t>
  </si>
  <si>
    <t xml:space="preserve">          - interruptor triplo</t>
  </si>
  <si>
    <t>3.6.4</t>
  </si>
  <si>
    <t xml:space="preserve">          - interruptor paralelo</t>
  </si>
  <si>
    <t>3.6.5</t>
  </si>
  <si>
    <t xml:space="preserve">          - tomada 1xP+T 20A/250V NBR 14136 (AZUL) </t>
  </si>
  <si>
    <t>Espelho cego 4x2"/4x4" de pvc branco</t>
  </si>
  <si>
    <t>Caixa embutir parede 100x50x50mm (4x2") Dry Wall</t>
  </si>
  <si>
    <t>Caixa tipo condulete com tampa cega:</t>
  </si>
  <si>
    <t>3.9.1</t>
  </si>
  <si>
    <t xml:space="preserve">          - ø 20mm.</t>
  </si>
  <si>
    <t>3.9.2</t>
  </si>
  <si>
    <t xml:space="preserve">          - ø 25mm.</t>
  </si>
  <si>
    <t>Eletroduto de ferro:</t>
  </si>
  <si>
    <t>3.10.1</t>
  </si>
  <si>
    <t>3.10.2</t>
  </si>
  <si>
    <t>3.10.3</t>
  </si>
  <si>
    <t xml:space="preserve">         - ø 50mm.</t>
  </si>
  <si>
    <t>Eletroduto de PVC:</t>
  </si>
  <si>
    <t>3.11.1</t>
  </si>
  <si>
    <t>3.11.2</t>
  </si>
  <si>
    <t xml:space="preserve">          - ø 32mm.</t>
  </si>
  <si>
    <t>Suporte Dutotec  Ref. DT.66844.10 p/tres blocos com, UMA tomada tipo bloco NBR.20A Ref. DT.99230.00 (AZUL), mais dois blocos cegos Ref. DT 99430.00 ou similar.</t>
  </si>
  <si>
    <t>Suporte Dutotec  Ref. DT.66844.10 p/tres blocos com, DUAS tomadas tipo bloco NBR.20A Ref. DT.99230.00 (AZUL), mais um bloco cego Ref. DT 99430.00 ou similar.</t>
  </si>
  <si>
    <t>Suporte Dutotec  Ref. DT.66844.10 p/tres blocos com, UMA tomada tipo bloco NBR.20A Ref. DT.99230.00 (VERMELHA), mais dois blocos cegos Ref. DT 99430.00 ou similar.</t>
  </si>
  <si>
    <t>Caixa de piso SQR Rotation Dupla tipo de Nível com espaço para 4 tomadas 2P+T 20A/250V NBR 14136 (PRETA) e 4 tomadas RJ45, completa com janela prensa cabos, tampa lisa de alumínio polido e arremates de piso, parafusos reguladores, Dutotec ou similar</t>
  </si>
  <si>
    <t>Canaleta aluminio 73x25 dupla c/ tampa de encaixe - Branca</t>
  </si>
  <si>
    <t>Curva 90º Vertical específica de canaleta de aluminio 73x25mm</t>
  </si>
  <si>
    <t>Adaptador 2x3/4"  específica de canaleta de aluminio 73x25mm</t>
  </si>
  <si>
    <t>Eletrocalha lisa 150x75mm , c/ 2 septo divisor ( 3 Partições de 100mmx75mm + 50mmx75mm + 50x75mm)</t>
  </si>
  <si>
    <t>Tampa para eletrocalha 150mm</t>
  </si>
  <si>
    <t>Eletrocalha lisa 150x75mm , s/ septo divisor</t>
  </si>
  <si>
    <t xml:space="preserve">Suporte suspensão para eletrocalha 150x75mm </t>
  </si>
  <si>
    <t>Curva horizontal para eletrocalha 150x75mm</t>
  </si>
  <si>
    <t>Tê para eletrocalha 150x75mm</t>
  </si>
  <si>
    <t>Acoplamento para painel de eletrocalha 150x75mm</t>
  </si>
  <si>
    <t>Acessorios para eletrocalha 150 x 75mm</t>
  </si>
  <si>
    <t>Suporte longo p/perfilado 38x38mm</t>
  </si>
  <si>
    <t>Base c/ 4 furos fixação externa p/perfilado 38x38mm</t>
  </si>
  <si>
    <t xml:space="preserve">Emendas Internas ("I", "L") para perfilado 38x38mm  </t>
  </si>
  <si>
    <t>Conjunto Plugs Macho/Femea 2P+T 10A/250V NBR 14136  (ligação luminária)</t>
  </si>
  <si>
    <t>Parafusos, porcas e arruelas para perfilados/eletrocalha</t>
  </si>
  <si>
    <t>Chumbador rosca interna 1/4"</t>
  </si>
  <si>
    <t>Timer p/  iluminação externa</t>
  </si>
  <si>
    <t>Mini Contactora Tripolar WEG, Siemens ou similar 20 A (Cash-Timer)</t>
  </si>
  <si>
    <t>Sensor de presença omnidirecional  c/retardo 10 min, 220V/127V, 250VA</t>
  </si>
  <si>
    <t>Cabo unipolar seção 10 mm² -NÚ (Aterramento)</t>
  </si>
  <si>
    <t>Haste cooperweld ø 19x2400mm c/conector/caixa e tampa</t>
  </si>
  <si>
    <t>Caixa de Inspeção de solo em Polipropileno Preta Ø 300x400mm, com Tampa em Ferro Fundido Ø 300mm Aba Larga TEL-505 e TEL-506 da Termotécnica ou similar</t>
  </si>
  <si>
    <t>Bloco Autonomo de emergência 80 LEDs Alto-brilho c/bateria p/4horas sem indicação de saída</t>
  </si>
  <si>
    <t xml:space="preserve">Bloco Autonomo de emergência 80 LEDs Alto-brilho c/bateria p/4horas com SETA INDICADORA DE SAIDA </t>
  </si>
  <si>
    <t>Bloco Autonomo de emergência 80 LEDs Alto-brilho c/bateria p/4horas com indicador de SAIDA EMERGÊNCIA</t>
  </si>
  <si>
    <t>Módulo Autonomo de emergência com 2 faroletes de 32 LEDs cada, c/bateria p/mais de 32 horas c/ suporte metalico p/ fixação</t>
  </si>
  <si>
    <t>X</t>
  </si>
  <si>
    <t>Disjuntor monopolar/4,5kA.</t>
  </si>
  <si>
    <t>1.6.1</t>
  </si>
  <si>
    <t xml:space="preserve">        -1x16A - (CD-ESTAB)</t>
  </si>
  <si>
    <t>1.6.2</t>
  </si>
  <si>
    <t xml:space="preserve">        -1x20A - (CD-ESTAB)</t>
  </si>
  <si>
    <t>1.6.3</t>
  </si>
  <si>
    <t xml:space="preserve">        -3x50A - (CD-ESTAB)</t>
  </si>
  <si>
    <t>Eletroduto ferro diametro 20 mm (3/4")</t>
  </si>
  <si>
    <t>Eletroduto ferro diametro 40 mm (1.1/4")</t>
  </si>
  <si>
    <t>Caixa de passagem c/ tampa cega tipo condulete diam 20mm</t>
  </si>
  <si>
    <t>Caixa de passagem c/ tampa cega tipo condulete diam 40mm</t>
  </si>
  <si>
    <t xml:space="preserve">        -  02 (duas) tomadas  novo padrão brasileiro</t>
  </si>
  <si>
    <t>Chave reversora 63A. com 04 câmaras</t>
  </si>
  <si>
    <t>Centro de Distribuição tipo Quadro de Comando para Caixa p/ reversora - GSP.2</t>
  </si>
  <si>
    <t>Canaleta aluminio Dutotec 73x25 tripla c/ tampa de encaixe - Pintura eletrostática branca ou equivalente</t>
  </si>
  <si>
    <t>Caixa derivação 100x100mm tipo X  p/Canaleta de Alumínio de 73x25mm</t>
  </si>
  <si>
    <t>Caixa derivação 100x100mm tipo X  p/Canaleta de Alumínio de 73x45mm</t>
  </si>
  <si>
    <t>Curva 90 graus  p/Canaleta de Alumínio de 73x25mm</t>
  </si>
  <si>
    <t>Acessório tipo flange p/ conexão CD/Eletrocalha e aluminio</t>
  </si>
  <si>
    <t>Suporte Dutotec  Ref. DT.66844.10 p/tres blocos com, DUAS tomadas tipo bloco NBR.20A Ref. DT.99230.00 (PRETA), mais um bloco cego Ref. DT 99430.00 ou similar.</t>
  </si>
  <si>
    <t xml:space="preserve"> Plug novo padrão brasileiro</t>
  </si>
  <si>
    <t xml:space="preserve"> Cabo tipo PP 3x2,5mm2</t>
  </si>
  <si>
    <t>Plug adaptador p/tomada padrão brasileiro</t>
  </si>
  <si>
    <t>Suporte Ref. DT.66844.10 p/tres blocos com, DOIS blocos c/RJ.45 Cat.5e Ref. DT.99530.00, mais um bloco cego Ref. DT 99430.00 ou similar.</t>
  </si>
  <si>
    <t>Suporte Ref. DT.66844.10 p/tres blocos com, UM bloco c/RJ.45 Cat.5e Ref. DT.99530.00, mais dois blocos cegos Ref. DT 99430.00 ou similar.</t>
  </si>
  <si>
    <t>Suporte Ref. DT.63450.10 com DOIS bloco c/RJ.45 Cat.5e Ref. DT.99530.00, mais DOIS BLOCOS DE TOMADAS, COM DUAS    Ref. DT 99230.15 (PRETA) OU similar.</t>
  </si>
  <si>
    <t>Caixa de passagem c/ tampa cega tipo condulete diam 25mm</t>
  </si>
  <si>
    <t>Patch Panel 24 portas com RJ-45 Cat 5e  p/ Rack 19" (Cab. Estruturado - LÓGICA)</t>
  </si>
  <si>
    <t>Abraçadeiras de Velcro 16mm Hellerman ou similar para amarração cabos e patch-cords (20 unidades)</t>
  </si>
  <si>
    <t>Adapter Cable 2,5m (Estações de Trabalho, Impr, ATMs) - Cor Azul com Cover (estações de trabalho)</t>
  </si>
  <si>
    <t>Régua de 1Ux19"  com 8 tomadas 2P+T em ângulo de 45º  p/ Rack</t>
  </si>
  <si>
    <t>Guia de cabos 1 U para racks de 19" instalado (organizador horizontal)</t>
  </si>
  <si>
    <t>Teclado de senhas conexão TCP/IP - Cadastro para até 30.000 usuários,  DUO da Automatiza ou equivalente (2)</t>
  </si>
  <si>
    <t>Patch-cord com dois conectores RJ45-cat. 5e nas duas pontas, certificado, para interligação entre rack do Banco e caixa QDS/RDY/MDR</t>
  </si>
  <si>
    <t>XI</t>
  </si>
  <si>
    <t xml:space="preserve">Cabo tipo CTP-APL 50-30 pares </t>
  </si>
  <si>
    <t xml:space="preserve">Cabo tipo CIT 50-30 pares </t>
  </si>
  <si>
    <t>Cabo CIT 50-10 pares</t>
  </si>
  <si>
    <t>Cabo CIT 50-5 pares (Alarme)</t>
  </si>
  <si>
    <t>Patch Panel 24 portas p/ Rack 19"  (Estações de Trabalho)</t>
  </si>
  <si>
    <t>Voice Panel 50 portas com RJ-45 Cat 3 p/ Rack 19" (Rack - RAMAIS)</t>
  </si>
  <si>
    <t>Bloco de inserção engate rápido com corte M10 LSA Plus com bastidor completo</t>
  </si>
  <si>
    <t>Barra de terra  para Bloco M10</t>
  </si>
  <si>
    <t xml:space="preserve">Bloco de proteção para centelhadores tripolares a gás 10 pares </t>
  </si>
  <si>
    <t>DG - N.º3 (400x400x130mm) - de Sobrepor com barra de terra, fixações, acessórios  internos p/ montagem</t>
  </si>
  <si>
    <t>DG - N.º4 (600x600x130mm) - de Sobrepor com barra de terra, fixações, acessórios  internos p/ montagem</t>
  </si>
  <si>
    <t>Patch Cord 2,5m (Cor Verde Estações de Trabalho)</t>
  </si>
  <si>
    <t>Patch Cord 1,0m (Rack) - Cor Verde</t>
  </si>
  <si>
    <t>Eletroduto PVC Rígido / PEAD 50mm (2.1/2")</t>
  </si>
  <si>
    <t>Eletroduto PVC Rígido / PEAD 85mm (3")</t>
  </si>
  <si>
    <t>Eletroduto Aço Galvanizado a fogo diâmetro 75mm (3")</t>
  </si>
  <si>
    <t>Curva longa 90 graus, em  Aço Galvanizado a fogo diâmetro 75mm (3")</t>
  </si>
  <si>
    <t>Caixa de passagem para Telefonia, padrão Telebrás 60cmx60cmx60cm</t>
  </si>
  <si>
    <t>XII</t>
  </si>
  <si>
    <t xml:space="preserve">INSTALAÇÕES DE ALARME </t>
  </si>
  <si>
    <t xml:space="preserve"> Quadro de comando de Sobrepor para  Central de Alarme - 600x480x220mm tipo CS</t>
  </si>
  <si>
    <t>Caixa Plástica de Sobrepor c/tampa de 300X300mmX100mm tipo CPS (para Módulo de Rede do Alarme)</t>
  </si>
  <si>
    <t>Eletroduto ferro ø 25mm(1").</t>
  </si>
  <si>
    <t>Eletroduto ferro ø 32mm(1.1/4").</t>
  </si>
  <si>
    <t>Caixa passagem condulete ø 25 mm c/tampa cega.</t>
  </si>
  <si>
    <t xml:space="preserve"> Suporte p/tres blocos com, duas tomadas tipo bloco NBR.20A (preta), mais um bloco cego</t>
  </si>
  <si>
    <t>Cabo CIT 50-5 pares (Entrada Linhas)</t>
  </si>
  <si>
    <t>SUBTOTAL ALARME:</t>
  </si>
  <si>
    <t>XIII</t>
  </si>
  <si>
    <t xml:space="preserve">INSTALAÇÕES DE CFTV </t>
  </si>
  <si>
    <t>SUBTOTAL CFTV:</t>
  </si>
  <si>
    <t>Verificação e certificação final das instalações - chek list</t>
  </si>
  <si>
    <t>COBERTURA E FACHADA</t>
  </si>
  <si>
    <t>5.2.2</t>
  </si>
  <si>
    <t>5.2.3</t>
  </si>
  <si>
    <t>Sensor de temperatura para instalação no ambiente com acabamento em plástico</t>
  </si>
  <si>
    <t>Anteparo Acústico</t>
  </si>
  <si>
    <t>Chapa metálica galvanizada USG 20, espessura 0,91 mm</t>
  </si>
  <si>
    <t>Tela metálica ondulada, malha 30, arame de aço galvanizado</t>
  </si>
  <si>
    <t>5.3</t>
  </si>
  <si>
    <t>Manta de lã de Pet, espessura 50 mm, 10 kg/m³</t>
  </si>
  <si>
    <t>5.4</t>
  </si>
  <si>
    <t>Cantoneira de aço, 2"x1/4"</t>
  </si>
  <si>
    <t>5.5</t>
  </si>
  <si>
    <t>Acessórios para instalação e fixação (parafusos, porcas, cabos de aço, solda, pintura)</t>
  </si>
  <si>
    <t>Cabo unipolar flexivel seção 25 mm² / 0,6/1kv - livres de halogênio,  Alimentador do QDAC ao QGBT</t>
  </si>
  <si>
    <t>Cabo unipolar flexivel seção 25 mm² / 0,6/1kv - livres de halogênio,Cor preta  Alimentador do Banco Baterias</t>
  </si>
  <si>
    <t>Cabo unipolar flexivel seção 25 mm² / 0,6/1kv - livres de halogênio,  Cor vermelha Alimentador do Banco de Baterias</t>
  </si>
  <si>
    <t>Cabo unipolar flexivel seção 16 mm² / 0,6/1kv - livres de halogênio,  Aterramento do QDAC e CD1 ao QGBT-VERDE</t>
  </si>
  <si>
    <t>Cabo unipolar flexivel seção 120 mm² / 0,6/1kv - livres de halogênio,  Alimentador do QGBT</t>
  </si>
  <si>
    <t xml:space="preserve">Cabo unipolar flexivel seção 70 mm² / 0,6/1kv - livres de halogênio,  Alimentador do QGBT cor verde </t>
  </si>
  <si>
    <t>Terminais de pressão para ligação CEP a cabo de cobre flex de #70mm2</t>
  </si>
  <si>
    <t>Terminais de pressão para ligação CEP a cabo de cobre flex de #10mm2</t>
  </si>
  <si>
    <t xml:space="preserve">     - 800x550x150mm, com barramento DIN de FNT PARA 250 A/18kA, com barramentos secundários para 100A, placa de montagem - Completo - QGBT</t>
  </si>
  <si>
    <t xml:space="preserve">    -800x550x150mm, com barramento DIN de FNT para 150 A/ 10kA, com barramentos secundários para 100A , placa de montagem - Completo - (QDAC)</t>
  </si>
  <si>
    <t>2.1.3</t>
  </si>
  <si>
    <t xml:space="preserve">    -800x550x150mm, com barramento DIN de FNT para 100 A/ 18kA, com barramentos secundários para 100A , placa de montagem - Completo - (CD-1)</t>
  </si>
  <si>
    <t>2.4.4</t>
  </si>
  <si>
    <t xml:space="preserve">            - 3x63A - GERAL CD-1</t>
  </si>
  <si>
    <t>2.4.5</t>
  </si>
  <si>
    <t xml:space="preserve">            - 3x90A - GERAL QDAC</t>
  </si>
  <si>
    <t>2.4.6</t>
  </si>
  <si>
    <t xml:space="preserve">            - 3x200A-18kA - GERAL QGBT e MEDIÇÃO</t>
  </si>
  <si>
    <t>Disjuntores Monopolares/mínimo 4,5kA - DPS</t>
  </si>
  <si>
    <t xml:space="preserve">            - 32A</t>
  </si>
  <si>
    <t>Canaleta aluminio 73x25 bipartida c/ tampa de encaixe - de embutir no piso</t>
  </si>
  <si>
    <t>Canaleta aluminio 73x25 tripla c/ tampa de encaixe - Branca</t>
  </si>
  <si>
    <t>Cabo unipolar seção 70 mm² -NÚ (Aterramento)</t>
  </si>
  <si>
    <t>Canaleta tipo tubo Metalon de aluminio 50x50mm - pintura eletrostática Branca com suporte para fixação ao teto e acabamento de fechamento do tubo (plástico branco) na outra extremidade  suporte para fixaçãopara indicador de saída, constituído de chapa de almínio pintado na cor branca, com desenho da base igual ao desenho da câmera fornecida, de maneira que não sobre nenhuma parte da câmara para fora do suporte</t>
  </si>
  <si>
    <t>Canaleta aluminio Dutotec 73x25 dupla c/ tampa de encaixe - Pintura eletrostática branca ou equivalente</t>
  </si>
  <si>
    <t>Canaleta aluminio Dutotec 73x45  c/ tampa de encaixe - Pintura eletrostática branca ou equivalente</t>
  </si>
  <si>
    <t>Curva 90 graus  p/Canaleta de Alumínio de 73x45mm</t>
  </si>
  <si>
    <t>Canaleta aluminio Dutotec 73x25  c/ tampa de encaixe - Pintura eletrostática branca ou equivalente</t>
  </si>
  <si>
    <t>3.1.7</t>
  </si>
  <si>
    <t>Cano de cobre sem costura, parede espessura 1,59 mm, ø1"</t>
  </si>
  <si>
    <t>Tubo isolante térmico em polietileno expandido, ø1/2", espessura 10 mm</t>
  </si>
  <si>
    <t>Tubo isolante térmico em polietileno expandido, ø1", espessura 10 mm</t>
  </si>
  <si>
    <t>2.9.2</t>
  </si>
  <si>
    <t>Revestimento em Placas ACM cor prata espessura 6 mm com estruturação em metalon</t>
  </si>
  <si>
    <t>Purificador de Água com vazão mínima 40L/h</t>
  </si>
  <si>
    <t>Rodapés:</t>
  </si>
  <si>
    <t>3.2.1</t>
  </si>
  <si>
    <t>3.2.2</t>
  </si>
  <si>
    <t>3.2.3</t>
  </si>
  <si>
    <t>Poltrona com Braços e encosto - mod. 36205, linha connect marca cavaletti</t>
  </si>
  <si>
    <t xml:space="preserve"> - Barras balizadores L-120cm H= 15cm metálico com abacamento em pintura esmalte cor branca</t>
  </si>
  <si>
    <t>Execução de manutenção dos pisos do recuo de jardim, jardinagem e paisagismo</t>
  </si>
  <si>
    <t>12.2.11</t>
  </si>
  <si>
    <t>Painél sanduíche construído em chapas de alumínio gofrado com enchimento em polipropileno (MPU); tamanho da placa: 2000x1200 mm; espessura mínima: 20 mm</t>
  </si>
  <si>
    <t>Grelha tipo rotacore, com moldura, sem registro, 1000x350 mm. Fornecido na cor branca.</t>
  </si>
  <si>
    <t>Condicionador de ar tipo split; unidade evaporadora tipo built in; unidade condensadora tipo descarga axial vertical, quente/frio; 60.000 Btu/h; alimentação elétrica: 3 F / 220 V /60 Hz, equipado com controle remoto com fio</t>
  </si>
  <si>
    <t xml:space="preserve">            - 3x50A - 18 KA QGBT- NBK </t>
  </si>
  <si>
    <t xml:space="preserve">            - 3x70A - 18KA - QGBT - CD-1</t>
  </si>
  <si>
    <t>2.4.7</t>
  </si>
  <si>
    <t>2.4.8</t>
  </si>
  <si>
    <t xml:space="preserve">            - 3x90A - 18KA -  QGBT - QDAC</t>
  </si>
  <si>
    <t>2.4.9</t>
  </si>
  <si>
    <t>Vergalhão de 1/4" de sustentação de perfilados e eletrocalhas</t>
  </si>
  <si>
    <t>Canaleta tipo tubo Metalon  50x50mm - pintura eletrostática Branca com suporte para fixação ao teto e acabamento de fechamento do tubo (plástico branco) na outra extremidade  com suporte de fixação da câmera</t>
  </si>
  <si>
    <t>PROGRAMAÇÃO VISUAL EXTERNA</t>
  </si>
  <si>
    <t xml:space="preserve">       -Rodapé de Poliestireno H=15cm com acabamento em tinta acrílica base solvente e hot stamping (sem pintura)</t>
  </si>
  <si>
    <t xml:space="preserve">       -Soleiras Granito Cinza Andorinha largura 15 cm espessura 2 cm instaladas sob as portas nos ambientes internos </t>
  </si>
  <si>
    <t xml:space="preserve">Fechamento da Estrutura Metálicada da fachada em Chapas de Alumíno com acabamento em pintura eletrostática na cor Azul (ref. Pantone 300C) </t>
  </si>
  <si>
    <t>Fornecimento e ou manutenção de capeamentos calhas e rufos galvanizados</t>
  </si>
  <si>
    <t>3.3.</t>
  </si>
  <si>
    <t>Recomposição de calçada e  meio-fio cfe existente</t>
  </si>
  <si>
    <t>Execução de Furos na alvenaria para Ventilação diâmetro = 40mm</t>
  </si>
  <si>
    <t>3.1.6</t>
  </si>
  <si>
    <t xml:space="preserve">       -Rodapé de Porcelanato H=90cm L=15cm cor cinza acetinado retificado mesmo linha do piso</t>
  </si>
  <si>
    <t>Remoção e Descarte de Equipamentos Sanitários (bacias sanitárias, lavatórios)</t>
  </si>
  <si>
    <t>Remoção e Descarte de Esquadrias e Paineis de Vidro Temperado</t>
  </si>
  <si>
    <t>Remoção e Descarte de Esquadrias de Madeira (90x210cm)</t>
  </si>
  <si>
    <t>Demolição e Descarte de Paredes de Alvenaria</t>
  </si>
  <si>
    <t>Demolição e Descarte da Marquise</t>
  </si>
  <si>
    <t xml:space="preserve">       -Rodapé em MDF H=40cm com acabamento melamínico cor Noce Málaga ou similar</t>
  </si>
  <si>
    <t xml:space="preserve">       -Recompactação do Solo e bases de areia e pedra para assentamento (caso necessário)</t>
  </si>
  <si>
    <t>3.1.8</t>
  </si>
  <si>
    <t>3.1.9</t>
  </si>
  <si>
    <t>3.1.10</t>
  </si>
  <si>
    <t>3.1.11</t>
  </si>
  <si>
    <t xml:space="preserve">       -Basalto Regular Serrado 46 x 46 cm </t>
  </si>
  <si>
    <t>SUBTOTAL SALA DE AUTOATENDIMENTO</t>
  </si>
  <si>
    <t>Fechamento superior e lateral da máscara em gesso acartonado reforçado com perfis verticias a cada 30 cm</t>
  </si>
  <si>
    <t>Película Antivandalismo Transparente</t>
  </si>
  <si>
    <t>Película Antivandalismo Transparente  (até h=2,10m)</t>
  </si>
  <si>
    <t>PÓRTICO c/ legenda BANRISUL ELETRÔNICO conforme padrão com altura especial 220cm - modelo novo</t>
  </si>
  <si>
    <t>Testeira T6 - 600x110x22cm - modelo novo</t>
  </si>
  <si>
    <t>MOBILIÁRIO AFINIDADE</t>
  </si>
  <si>
    <t xml:space="preserve">       - Podotátil em concreto estampado externo de alerta (placas 25x25cm) com pigmentação na cor amarela</t>
  </si>
  <si>
    <t xml:space="preserve">       -Blocos de Concreto conforme existente para reposição</t>
  </si>
  <si>
    <t xml:space="preserve">       -Blocos de Concreto Vazado (concregrama) conforme existente para reposição</t>
  </si>
  <si>
    <t>Retiradas e Fechamentos em telha metálica após a instalação da plataforma técnica e shaft da cobertura</t>
  </si>
  <si>
    <t>Disjuntor termomagnético  tripolar, caixa moldada - 3x200 A - 18kA/380V, IEC-974-2, curva de disparo "C", com fixações e terminais p/cabos. (MEDIÇÃO)</t>
  </si>
  <si>
    <t>Supressores para transientes DPS  3F 40kA + N 100 kA Nominais, Classe I, base com engate em trilho 4 polos plugáveis (MEDIÇÃO)</t>
  </si>
  <si>
    <t>Supressores para transientes DPS  3F 25kA + N 40 kA Nominais, Classe I, base com engate em trilho 4 polos plugáveis (CD-01)</t>
  </si>
  <si>
    <t>2.8.2</t>
  </si>
  <si>
    <t>Cabo unipolar #2,5mm² flexível HF (Não Halogenado), 70°C  450/750V livres de halogênio</t>
  </si>
  <si>
    <t>Cabo unipolar #4,0mm² flexível HF (Não Halogenado), 70°C  450/750V livres de halogênio</t>
  </si>
  <si>
    <t>Cabo unipolar #10,0mm² flexível HF (Não Halogenado), 70°C  450/750V livres de halogênio</t>
  </si>
  <si>
    <t xml:space="preserve">Sirene eletronica áudio/estrobo interna para sanitário PPNE com fonte de alimentação por Bateria </t>
  </si>
  <si>
    <t>Acionador fixo de alarme para sanitário PPNE tipo botoeira soco com retenção e botão reset. Alimentação por bateria</t>
  </si>
  <si>
    <t>Quadro de metálico de SOBREPOR com espaço para 54 disjuntores monopolares e disjuntor geral, c/barramentos de ligação tripolares paralelos isolados para 80A com bornes p/fases, perfil de proteção, e barramentos neutro e proteção, obturadores de banda e acessórios, tampa e contra-tampa metálicas com dobradiças, com fecho, aterramento caixa e porta. (CD-ESTAB)</t>
  </si>
  <si>
    <t xml:space="preserve">Quadro metálico de SOBREPOR  com tampa articulada por dobradiças, em chapa de aço e pintura a pó cor cinza RAL 9002, com fecho rápido, aterramento na caixa e porta, com espaço p/disjuntor geral, disjuntores parciais caixa moldada, barramentos de cobre eletrolítico paralelos trifásicos para fases recobertos de material isolante termocontrátil mais neutro e proteção, capacidade de correntes mín 3 A/mm2), 600x480x170mm / Barramento para 100A, 18kA, barramentos secundários para 100 A (CD-BK) </t>
  </si>
  <si>
    <t>Quadro tipo Caixa de comando 680x480x170mm c/ acessórios - (Cash Timer)</t>
  </si>
  <si>
    <t>Cabo UTP 4 Pares 24 awg LSZH (Não Halogenado)  Cat.5e</t>
  </si>
  <si>
    <t>Suporte Ref. DT.66844.10 p/tres blocos com UM bloco c/furo central Ref. DT.99530.00, mais DOIS blocos cegos Ref. DT 99430.00 ou similar (Pontos Alarme Máscara e Paredes).</t>
  </si>
  <si>
    <t xml:space="preserve"> x,xx</t>
  </si>
  <si>
    <t>ESTRUTURA METÁLICA FACHADA</t>
  </si>
  <si>
    <t>Viga W150x13Kg/m</t>
  </si>
  <si>
    <t>Kg</t>
  </si>
  <si>
    <t>Viga W200x19,3Kg/m</t>
  </si>
  <si>
    <t>Perfil 300x200x3,18mm</t>
  </si>
  <si>
    <t>Viga W150x22,5Kg/m</t>
  </si>
  <si>
    <t>Viga W250x22,3Kg/m</t>
  </si>
  <si>
    <t>Viga W360x32,9Kg/m</t>
  </si>
  <si>
    <t>Placa # 3.18mm</t>
  </si>
  <si>
    <t>Placa # 1/2"</t>
  </si>
  <si>
    <t>Placa # 3/8"</t>
  </si>
  <si>
    <t>Contraventamento 3"x8,5Kg/m</t>
  </si>
  <si>
    <t>Tubo 50mm # 3.18mm</t>
  </si>
  <si>
    <t>Barra ø 3/8"</t>
  </si>
  <si>
    <t>Barra  ø10.0mm</t>
  </si>
  <si>
    <t>6.7</t>
  </si>
  <si>
    <t>6.5.1</t>
  </si>
  <si>
    <t>6.5.2</t>
  </si>
  <si>
    <t>6.5.3</t>
  </si>
  <si>
    <t>6.5.4</t>
  </si>
  <si>
    <t>6.6.1</t>
  </si>
  <si>
    <t>6.6.2</t>
  </si>
  <si>
    <t>6.6.3</t>
  </si>
  <si>
    <t>6.6.4</t>
  </si>
  <si>
    <t>6.6.5</t>
  </si>
  <si>
    <t>6.6.6</t>
  </si>
  <si>
    <t>6.6.7</t>
  </si>
  <si>
    <t>6.6.8</t>
  </si>
  <si>
    <t>6.6.9</t>
  </si>
  <si>
    <t>6.6.10</t>
  </si>
  <si>
    <t>Cesto em aço inox com Capacidade para 11L</t>
  </si>
  <si>
    <t>Lixeira em aço inox com Tampa Vai e Vem - Capacidade para 11L</t>
  </si>
  <si>
    <t>Cesto em aço inox com Capacidade para 20L</t>
  </si>
  <si>
    <t>Desmontagem, Remoção e Descarte da Plataforma Técnica da Cobertura e escada metálica de acesso</t>
  </si>
  <si>
    <t>Forro em Gesso Acartonado fixado com estrutura bidirecional em aço galvanizado. Alçapões incluídos</t>
  </si>
  <si>
    <t>3.1.12</t>
  </si>
  <si>
    <t>Execução de Totem de Concreto H=2m, L=1,1 m  espessura 20 cm para fixação dos letreiros afinidades</t>
  </si>
  <si>
    <t>Instalação de tapumes da obra com portas de acesso</t>
  </si>
  <si>
    <t xml:space="preserve">       - Carpete em placas 50 x 50 cm, espessura de pelo 4,5 mm na cor cinza</t>
  </si>
  <si>
    <t>Chapisco, Emboço e reboco</t>
  </si>
  <si>
    <t>Painel em MDF em tiras horizontais de MDF com acabamento em Melamina cor Noce Málaga para paredes do Espaço Afinidade - cfe projetos específicos</t>
  </si>
  <si>
    <t>Painel Removível em MDF em tiras horizontais de MDF com acabamento em Melamina cor Noce Málaga, h= 105cm, com 9cm de profundidade, para paredes atrás do Atendimento Afinidade - cfe projetos específicos</t>
  </si>
  <si>
    <t>Paineis Fixos em Vidro Laminado e=10mm para fechamentos da Fachada Térreo</t>
  </si>
  <si>
    <t>6.8</t>
  </si>
  <si>
    <t>Impermeabilização para  Painel "Wall" da Plataforma técnica</t>
  </si>
  <si>
    <t>Alumínio</t>
  </si>
  <si>
    <t xml:space="preserve">      - Portas para Shafts 225 x 210 cm com 4 folhas venezianadas de abrir acabamento em pintura eletrostática cor Branca</t>
  </si>
  <si>
    <t>7.1.1</t>
  </si>
  <si>
    <t>7.1.2</t>
  </si>
  <si>
    <t>7.1.3</t>
  </si>
  <si>
    <t>7.1.4</t>
  </si>
  <si>
    <t>7.1.5</t>
  </si>
  <si>
    <t>7.2.1</t>
  </si>
  <si>
    <t>7.2.2</t>
  </si>
  <si>
    <t>7.2.3</t>
  </si>
  <si>
    <t>7.3</t>
  </si>
  <si>
    <t>7.3.1</t>
  </si>
  <si>
    <t>8.2</t>
  </si>
  <si>
    <t>8.3</t>
  </si>
  <si>
    <t>8.4</t>
  </si>
  <si>
    <t>9.4</t>
  </si>
  <si>
    <t>9.5</t>
  </si>
  <si>
    <t>9.6</t>
  </si>
  <si>
    <t>9.7</t>
  </si>
  <si>
    <t>10.1.1</t>
  </si>
  <si>
    <t>10.1.2</t>
  </si>
  <si>
    <t>10.1.3</t>
  </si>
  <si>
    <t>10.1.4</t>
  </si>
  <si>
    <t>10.1.5</t>
  </si>
  <si>
    <t>10.1.6</t>
  </si>
  <si>
    <t>10.1.7</t>
  </si>
  <si>
    <t>10.1.8</t>
  </si>
  <si>
    <t>10.1.9</t>
  </si>
  <si>
    <t>10.1.10</t>
  </si>
  <si>
    <t>10.1.11</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</si>
  <si>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</si>
  <si>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</si>
  <si>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</si>
  <si>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</si>
  <si>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</si>
  <si>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</si>
  <si>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</si>
  <si>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</si>
  <si>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</si>
  <si>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</si>
  <si>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</si>
  <si>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</si>
  <si>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</si>
  <si>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</si>
  <si>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</si>
  <si>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</si>
  <si>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</si>
  <si>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</si>
  <si>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</si>
  <si>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</si>
  <si>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</si>
  <si>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</si>
  <si>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</si>
  <si>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</si>
  <si>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</si>
  <si>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</si>
  <si>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10.2.1</t>
  </si>
  <si>
    <t>10.2.2</t>
  </si>
  <si>
    <t>10.2.3</t>
  </si>
  <si>
    <t>10.2.4</t>
  </si>
  <si>
    <t>10.2.5</t>
  </si>
  <si>
    <t>10.2.6</t>
  </si>
  <si>
    <t>10.2.7</t>
  </si>
  <si>
    <t>10.2.8</t>
  </si>
  <si>
    <t>10.2.9</t>
  </si>
  <si>
    <t>10.2.10</t>
  </si>
  <si>
    <t>10.2.11</t>
  </si>
  <si>
    <t>10.2.13</t>
  </si>
  <si>
    <t>10.2.14</t>
  </si>
  <si>
    <t>10.2.15</t>
  </si>
  <si>
    <t>10.2.16</t>
  </si>
  <si>
    <t>10.2.17</t>
  </si>
  <si>
    <t>10.2.18</t>
  </si>
  <si>
    <t>10.2.19</t>
  </si>
  <si>
    <t>10.2.20</t>
  </si>
  <si>
    <t>10.2.21</t>
  </si>
  <si>
    <t>10.2.22</t>
  </si>
  <si>
    <t>10.2.23</t>
  </si>
  <si>
    <t>10.2.24</t>
  </si>
  <si>
    <t>10.2.25</t>
  </si>
  <si>
    <t>10.2.26</t>
  </si>
  <si>
    <t>10.2.27</t>
  </si>
  <si>
    <t>10.2.28</t>
  </si>
  <si>
    <t>10.2.29</t>
  </si>
  <si>
    <t>10.2.30</t>
  </si>
  <si>
    <t>10.2.31</t>
  </si>
  <si>
    <t>10.2.32</t>
  </si>
  <si>
    <t>10.2.33</t>
  </si>
  <si>
    <t>10.2.34</t>
  </si>
  <si>
    <t>10.1.12</t>
  </si>
  <si>
    <t>10.2.12</t>
  </si>
  <si>
    <t>11.3.1</t>
  </si>
  <si>
    <t>11.3.2</t>
  </si>
  <si>
    <t>11.3.3</t>
  </si>
  <si>
    <t>11.3.4</t>
  </si>
  <si>
    <t>11.3.5</t>
  </si>
  <si>
    <t>Caixilharia de alumínio anodizado cor natural, perfil série 30 SAA com perfis 5 x 10 cm para Vidros Laminados da Fachada Térreo</t>
  </si>
  <si>
    <t>Caixilharia reforçada de alumínio anodizado cor natural, perfil série 30 SAA com perfis 5 x 10 cm e 10 x 10 cm</t>
  </si>
  <si>
    <t>Lixeira em polipropileno com Tampa Vai e Vem - Capacidade para 11L</t>
  </si>
  <si>
    <t>11.3.6</t>
  </si>
  <si>
    <t>Bacia Sanitária com Caixa Acoplada (que atenda a NBR9050/2015)+ ligações - ref. Deca Vogue Plus P.515.17, caixa Vogue Plus CDC 01F.17</t>
  </si>
  <si>
    <t>PP17 - MASCULINO BRAILE</t>
  </si>
  <si>
    <t>PP18 - FEMININO BRAILE</t>
  </si>
  <si>
    <t>BANRISUL AFINIDADE</t>
  </si>
  <si>
    <t xml:space="preserve">LETRA CAIXA BANRISUL AFINIDADE (RECEPÇÃO) - letra caixa em poliuretano 18mm (Banrisul) e=12mm (afinidade), incluindo tira que separa (12mm), com pintura P.U.; cor prata fosco (PRATA LUNAR VOLKSWAGEN), fixados com fita dupla face. Dimensões: 1,00 x 0,42m </t>
  </si>
  <si>
    <t>A2H2 - Horário de Atendimento 10 às 16 horas</t>
  </si>
  <si>
    <t>A2H4 - Horário Autoatendimento - confirmar com Banco</t>
  </si>
  <si>
    <t>MOBILIÁRIO AGÊNCIA</t>
  </si>
  <si>
    <t>Balcão de Atendimento - modelo novo</t>
  </si>
  <si>
    <t>Biombo para Mesa de Atendimento - modelo novo</t>
  </si>
  <si>
    <t>Birô 150 - modelo novo</t>
  </si>
  <si>
    <t>Birô 130 - modelo novo</t>
  </si>
  <si>
    <t>Console Padrão - modelo novo</t>
  </si>
  <si>
    <t>Console Vigilante - modelo novo</t>
  </si>
  <si>
    <t>Mesa Auxiliar - modelo novo</t>
  </si>
  <si>
    <t>Módulo Caixa - modelo novo</t>
  </si>
  <si>
    <t>Tapete Padrão Banrisul Afinidade - ref. Baltimore Five Star Collection, cor 922BB2, com acabamento nas bordas, medida 300x300cm</t>
  </si>
  <si>
    <t>Armário Impressora Recepção, 56x75cm, em mdf, revestido com fórmica steel Silver</t>
  </si>
  <si>
    <t>Divisória (biombo em L) em MDF Noce Málaga e vidro temperado 10mm na parte superior, com dados,  padrão Banrisul Afinidade - ver projeto específicos</t>
  </si>
  <si>
    <t>Painel de TV em Marcenaria - Banrisul Afinidade - cfe. Prancha 11</t>
  </si>
  <si>
    <t>Mesa de Centro 100 x 100 m em mdf com acabamento noce malaga cfe padrão afinidade</t>
  </si>
  <si>
    <t>Mesa de Atendimento Espaço Afinidade, 150 x 80cm, completa, com gaveteiro em mdf com acabamento noce malaga cfe padrão afinidade - ver projetos específicos</t>
  </si>
  <si>
    <t>Mesa Recepção afinidade com gaveteiros em mdf com acabamento noce malaga cfe padrão afinidade</t>
  </si>
  <si>
    <t>Mesa Impressora Atendimento - ver projetos específicos</t>
  </si>
  <si>
    <t>Mesa de Atendimento PNE - ver projetos específicos</t>
  </si>
  <si>
    <t>Logo Banrisul "Dados" em aço inoxidável 85x80cm - instalados nos paines com fechamento em chapa de alumínio</t>
  </si>
  <si>
    <t>Logo Banrisul "Dados" padrão afinidade, vazado, em aço inoxidável 76x70cm (RECEPÇÃO E PAINEL TV DO MEZANINO)</t>
  </si>
  <si>
    <t>8.5</t>
  </si>
  <si>
    <t>8.6</t>
  </si>
  <si>
    <t xml:space="preserve">Fornecimento, cortes e instalação de Telha Metálica igual a existente </t>
  </si>
  <si>
    <t xml:space="preserve">       - Carpete em placas 50 x 50 cm, espessura de pelo 4,5 mm na cor bege</t>
  </si>
  <si>
    <t>3.1.13</t>
  </si>
  <si>
    <t>Em alvenaria de tijolos furados com 15cm de espessura</t>
  </si>
  <si>
    <t>Em alvenaria de tijolos maciços com 15cm de espessura</t>
  </si>
  <si>
    <t>2.6.1</t>
  </si>
  <si>
    <t>2.6.2</t>
  </si>
  <si>
    <t>2.6.3</t>
  </si>
  <si>
    <t>2.6.4</t>
  </si>
  <si>
    <t>2.6.5</t>
  </si>
  <si>
    <t>Guarda Volumes - modelo atual, com revestimento em laminado melamínico cor argila</t>
  </si>
  <si>
    <t>Mesa de Atendimento Birô acessível - modelo novo, completa com totem</t>
  </si>
  <si>
    <t>Móvel para TV no Estar do Térreo, 300 x 67,5cm, em marcenaria com acabamento Louro Freijó cfe. Detalhamento prancha 12</t>
  </si>
  <si>
    <t>7.4</t>
  </si>
  <si>
    <t>7.4.1</t>
  </si>
  <si>
    <t>2.7.3</t>
  </si>
  <si>
    <t>2.7.4</t>
  </si>
  <si>
    <t>2.7.5</t>
  </si>
  <si>
    <t>2.8.3</t>
  </si>
  <si>
    <t>2.8.4</t>
  </si>
  <si>
    <t>2.8.5</t>
  </si>
  <si>
    <t>2.11.1</t>
  </si>
  <si>
    <t>Destinação de resíduos (atentar para legislação local e memorial descritivo)</t>
  </si>
  <si>
    <t>Transporte de conteiners para destinação e descarte dos resíduos de caliças, ferro, vidro, madeiras, alumínio, cerâmicas, gesso, etc, produzidos pela construção civil(atentar para legislação local e memorial descritivo)</t>
  </si>
  <si>
    <t>ESTRUTURA METÁLICA MEZANINO E PLATAFORMA TÉCNICA</t>
  </si>
  <si>
    <t>Sinalização de Pavimento conforme NBR 9050/2015</t>
  </si>
  <si>
    <t>Placa de alumínio 10 x 3 cm com  indicação do pavimento  em Braile instalada no corrimão da escada</t>
  </si>
  <si>
    <t>Placa de alumínio 10 x 10 cm com  indicação de pavimento em texto e em Braile instalada nas paredes laterais junto a escada</t>
  </si>
  <si>
    <t>2.12.1</t>
  </si>
  <si>
    <t>Porta PA-01 220x210cm alumínio anodizado cor natural, perfil série 30 SAA com ferragens incluídas</t>
  </si>
  <si>
    <t>Porta PA-02 110x210cm alumínio anodizado cor natural, perfil série 30 SAA com ferragens incluídas</t>
  </si>
  <si>
    <t>Sinalização de Degraus conforme NBR 9050/2015</t>
  </si>
  <si>
    <t>Fita fotoluminescente adesiva emissão de cor verde 3 x 10 cm para degraus da escada</t>
  </si>
  <si>
    <t>Mesa Copa 80 x 80 cm de madeira</t>
  </si>
  <si>
    <t>Cadeira Copa em madeira com acabamento em pintura branca</t>
  </si>
  <si>
    <t>SUBTOTAL  ELETRICA</t>
  </si>
  <si>
    <t>Caixa de saida condulete diam. 25 mm com tampa e com:</t>
  </si>
  <si>
    <t>Rack padrão 19" tipo gabinete fechado, porta acrílico com chave, próprio para cabeamento estruturado de 24 Us, profundidade 570mm (Cabeamento Horizontal) fixado na parede a 0,40m do piso, com três bandejas e com kit de ventilação forçada composta d 2 ventiladores (RACK DO BANCO) - Cor RAL 7032</t>
  </si>
  <si>
    <t>Patch Cord 1,0m (Lógica) - Cor Azul</t>
  </si>
  <si>
    <t>Rack tamanho 16U x 19" x 600mm(profundidade interna) - Completo - Grau de proteção IP 20, com uma bandeja, fechaduras em todas as aberturas, porta frontal e teto em aço cego e laterais com aletas para ventilação (RACK DAS OPERADORAS) - Cor RAL 7032.</t>
  </si>
  <si>
    <t>INSTALAÇÕES CONTROLE DE ACESSO</t>
  </si>
  <si>
    <t>Cabo tipo flexivel, seção 2,5 mm².</t>
  </si>
  <si>
    <t>Eletroduto FG Ø 25 mm. 1"</t>
  </si>
  <si>
    <t>Adaptador 3x3/4" para conexão canaleta de aluminio 73x25mm e eletroduto de ferro</t>
  </si>
  <si>
    <t>Tampa terminal para canaleta de aluminio 73x25mm em ABS branca</t>
  </si>
  <si>
    <t>Canaleta aluminio 73x25mm tripla c/ tampa de encaixe - Pintada branca</t>
  </si>
  <si>
    <t>Caixa de aluminio 100x100x50mm específica de canaleta de aluminio - 73x25mm</t>
  </si>
  <si>
    <t>Cabo UTP cat.5e (isolamento baixa emissão de gases)</t>
  </si>
  <si>
    <t>Teclado de senhas + Leitor de proximidade – Modelo DUO – Cadastra 30.000 Usuários – Conexão TCP/IP</t>
  </si>
  <si>
    <t>Caixa metálica e fonte de alimentação grande NO-BREAK – Espaço para abrigar bateria até 63Ah</t>
  </si>
  <si>
    <t>Placa de intertravamento</t>
  </si>
  <si>
    <t>Fechadura de 150 Kgf com sensor interno de porta + Suporte de fixação universal</t>
  </si>
  <si>
    <t>Caixa quebra vidro de emergência</t>
  </si>
  <si>
    <t>Chave PACRI Elétrica 02 Posições 220V-3A em latão, acabamento cromado, acionamento por chave, fixação por porca.</t>
  </si>
  <si>
    <t>Treinamento para utilização e operação do equipamento de controle de acesso</t>
  </si>
  <si>
    <t>Bateria selada 12V/40AH</t>
  </si>
  <si>
    <t>SUBTOTAL  CONTROLE DE ACESSO</t>
  </si>
  <si>
    <t>XIV</t>
  </si>
  <si>
    <t>Rack tamanho 12U x 19" x 600mm - Completo - Grau de proteção IP 20, com uma bandeja, fechaduras em todas as aberturas, porta frontal e teto em aço cego e laterais com aletas para ventilação, conforme memorial descritivo ITEM 6.6 - Cor RAL 7032.</t>
  </si>
  <si>
    <t>XV</t>
  </si>
  <si>
    <r>
      <t xml:space="preserve">3. PRAZO DE EXECUÇÃO/ENTREGA: </t>
    </r>
    <r>
      <rPr>
        <sz val="10"/>
        <rFont val="Calibri"/>
        <family val="2"/>
      </rPr>
      <t>120 dias</t>
    </r>
  </si>
  <si>
    <t xml:space="preserve">       - Elemento tátil individual direcional - Composição metálica colada com fita dupla face (módulos/unidade do conjunto de 25x25cm) </t>
  </si>
  <si>
    <t xml:space="preserve">       - Elemento tátil individual de alerta - Composição metálica colada com fita dupla face (módulos/unidade do conjunto de 25x25cm) </t>
  </si>
  <si>
    <t xml:space="preserve">       -Degraus e espelho em Granito Cinza Andorinha largura 30 cm espessura 2 cm com frisos antiderrapantes largura 5 cm </t>
  </si>
  <si>
    <t>PVT 01 - Porta em Vidro Temperado E=10mm medindo 110x220 - incluindo ferragens e molas hidráulica de piso</t>
  </si>
  <si>
    <t xml:space="preserve">      - PF 01: Porta de Ferro revestida com chapa de aço, medindo 90x210cm e grades internas - completa, com puxadores e fechaduras tetrachave </t>
  </si>
  <si>
    <t xml:space="preserve">      - PF 02: Porta de Grade medindo 90x210cm - completa, com puxadores e fechaduras tetrachave </t>
  </si>
  <si>
    <t>Persiana rolô "blackout" cor cinza</t>
  </si>
  <si>
    <t>Vidro Laminado E=10mm (5+5mm) (até h=2,10m)</t>
  </si>
  <si>
    <t>Vidro Laminado E=6mm (3+3mm) (acima de h=2,10m)</t>
  </si>
  <si>
    <t>Película branco translúcido conforme detalhamento, para divisor ambientes.</t>
  </si>
  <si>
    <t xml:space="preserve">       - Porcelanato 90x90cm, acetinado,retificado, antederrapante, PEI 5, junta 2mm alinhada nos dois sentidos, consultar cor e especificação no memorial</t>
  </si>
  <si>
    <t xml:space="preserve">      - Corrimão duplo e guarda-corpo  em aço inox conforme NBR 9050 para atender a escada interna</t>
  </si>
  <si>
    <t>Placa Banrisul Afinidade em Inox 1 x 1m</t>
  </si>
  <si>
    <t>2.5.4</t>
  </si>
  <si>
    <t>2.5.5</t>
  </si>
  <si>
    <t>2.6.6</t>
  </si>
  <si>
    <t>2.6.7</t>
  </si>
  <si>
    <t>2.6.8</t>
  </si>
  <si>
    <t>2.6.9</t>
  </si>
  <si>
    <t>2.8.6</t>
  </si>
  <si>
    <t>2.8.7</t>
  </si>
  <si>
    <t>2.8.8</t>
  </si>
  <si>
    <t>2.8.9</t>
  </si>
  <si>
    <t>2.10.1</t>
  </si>
  <si>
    <t>2.10.2</t>
  </si>
  <si>
    <t>2.12.2</t>
  </si>
  <si>
    <t>Esquadria Metálica com acabamento em Pintura Eletrostática na cor branca + Fechamento em vidro laminado 6mm - para elevador</t>
  </si>
  <si>
    <t>Cachepot em inox, com palmeira raphis</t>
  </si>
  <si>
    <t xml:space="preserve">MATERIAL         </t>
  </si>
  <si>
    <t xml:space="preserve">MÃO DE OBRA </t>
  </si>
  <si>
    <t>INFRAESTRUTURA NECESSÁRIA PARA CFTV:</t>
  </si>
  <si>
    <t>INFRAESTRUTURA NECESSÁRIA PARA ESPERAS ALARME:</t>
  </si>
  <si>
    <t>OBSERVAÇÃO:</t>
  </si>
  <si>
    <r>
      <rPr>
        <sz val="10"/>
        <rFont val="Calibri"/>
        <family val="2"/>
      </rPr>
      <t xml:space="preserve">Na proposta da empresa licitante ou em anexo a esta, deverá ser informado explicitamente: marca e modelo de todos os equipamentos (portas giratórias detectora de  metais, condicionadores de ar, elevadores, plataformas elevatórias, escadas rolantes, e etc.) a serem fornecidos e/ou instalados. </t>
    </r>
    <r>
      <rPr>
        <b/>
        <sz val="10"/>
        <rFont val="Calibri"/>
        <family val="2"/>
      </rPr>
      <t xml:space="preserve">
</t>
    </r>
    <r>
      <rPr>
        <sz val="10"/>
        <rFont val="Calibri"/>
        <family val="2"/>
      </rPr>
      <t>Para maiores esclarecimentos a empresa poderá anexar catálogos atualizados com especificações técnicas dos equipamentos.</t>
    </r>
    <r>
      <rPr>
        <b/>
        <sz val="10"/>
        <rFont val="Calibri"/>
        <family val="2"/>
      </rPr>
      <t xml:space="preserve">
</t>
    </r>
  </si>
  <si>
    <t>Paineis Fixos em Vidro Temperado e=10mm para Fechamento Interno do Mezanino e Externo no 2° pavto. da Fachada - com perfis</t>
  </si>
  <si>
    <t>1. OBJETO: OBRAS CIVIS, INSTALAÇÕES ELÉTRICAS, LÓGICA E MECÂNICA PARA ABERTURA DA AGÊNCIA MONT'SERRAT(RS)</t>
  </si>
  <si>
    <r>
      <t xml:space="preserve">4. HORÁRIO PARA EXECUÇÃO/ENTREGA: </t>
    </r>
    <r>
      <rPr>
        <sz val="10"/>
        <rFont val="Calibri"/>
        <family val="2"/>
      </rPr>
      <t>Conforme Termo de Referência.</t>
    </r>
  </si>
</sst>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
    <numFmt numFmtId="166" formatCode="_(&quot;R$ &quot;* #,##0.00_);_(&quot;R$ &quot;* \(#,##0.00\);_(&quot;R$ &quot;* &quot;-&quot;??_);_(@_)"/>
  </numFmts>
  <fonts count="45">
    <font>
      <sz val="11"/>
      <color theme="1"/>
      <name val="Calibri"/>
      <family val="2"/>
    </font>
    <font>
      <sz val="11"/>
      <color indexed="8"/>
      <name val="Calibri"/>
      <family val="2"/>
    </font>
    <font>
      <b/>
      <sz val="10"/>
      <name val="Calibri"/>
      <family val="2"/>
    </font>
    <font>
      <sz val="10"/>
      <name val="Calibri"/>
      <family val="2"/>
    </font>
    <font>
      <sz val="10"/>
      <name val="MS Sans Serif"/>
      <family val="2"/>
    </font>
    <font>
      <sz val="10"/>
      <name val="Arial"/>
      <family val="2"/>
    </font>
    <font>
      <sz val="10"/>
      <color indexed="8"/>
      <name val="Calibri"/>
      <family val="2"/>
    </font>
    <font>
      <sz val="11"/>
      <name val="Calibri"/>
      <family val="2"/>
    </font>
    <font>
      <sz val="10"/>
      <color indexed="10"/>
      <name val="Calibri"/>
      <family val="2"/>
    </font>
    <font>
      <u val="single"/>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2"/>
        <bgColor indexed="64"/>
      </patternFill>
    </fill>
    <fill>
      <patternFill patternType="solid">
        <fgColor rgb="FFAB9E5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medium"/>
      <bottom/>
    </border>
    <border>
      <left style="thin">
        <color indexed="8"/>
      </left>
      <right style="medium"/>
      <top style="medium"/>
      <bottom/>
    </border>
    <border>
      <left style="thin">
        <color indexed="8"/>
      </left>
      <right style="thin">
        <color indexed="8"/>
      </right>
      <top/>
      <bottom style="medium"/>
    </border>
    <border>
      <left style="thin">
        <color indexed="8"/>
      </left>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medium"/>
      <top style="thin"/>
      <bottom style="thin">
        <color indexed="8"/>
      </bottom>
    </border>
    <border>
      <left style="medium"/>
      <right style="thin">
        <color indexed="8"/>
      </right>
      <top style="thin">
        <color indexed="8"/>
      </top>
      <bottom style="thin">
        <color indexed="8"/>
      </bottom>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thin"/>
      <right style="thin"/>
      <top/>
      <bottom/>
    </border>
    <border>
      <left style="medium"/>
      <right style="thin"/>
      <top style="medium"/>
      <bottom/>
    </border>
    <border>
      <left style="thin"/>
      <right style="thin"/>
      <top style="medium"/>
      <bottom/>
    </border>
    <border>
      <left style="thin"/>
      <right style="medium"/>
      <top style="medium"/>
      <bottom/>
    </border>
    <border>
      <left/>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color indexed="8"/>
      </right>
      <top style="medium"/>
      <bottom/>
    </border>
    <border>
      <left style="medium"/>
      <right style="thin">
        <color indexed="8"/>
      </right>
      <top/>
      <bottom style="medium"/>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top/>
      <bottom style="thin"/>
    </border>
    <border>
      <left/>
      <right/>
      <top/>
      <bottom style="thin"/>
    </border>
    <border>
      <left/>
      <right style="medium"/>
      <top/>
      <bottom style="thin"/>
    </border>
    <border>
      <left/>
      <right/>
      <top style="medium"/>
      <bottom/>
    </border>
    <border>
      <left/>
      <right style="medium"/>
      <top style="medium"/>
      <bottom/>
    </border>
    <border>
      <left/>
      <right/>
      <top/>
      <bottom style="medium"/>
    </border>
    <border>
      <left/>
      <right style="medium"/>
      <top/>
      <bottom style="medium"/>
    </border>
    <border>
      <left style="medium"/>
      <right/>
      <top style="medium"/>
      <bottom/>
    </border>
    <border>
      <left style="medium"/>
      <right/>
      <top/>
      <bottom/>
    </border>
    <border>
      <left/>
      <right style="medium"/>
      <top/>
      <bottom/>
    </border>
    <border>
      <left style="medium"/>
      <right/>
      <top/>
      <bottom style="medium"/>
    </border>
    <border>
      <left style="thin">
        <color indexed="8"/>
      </left>
      <right style="thin">
        <color indexed="8"/>
      </right>
      <top style="medium"/>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5" fillId="0" borderId="0" applyFont="0" applyFill="0" applyBorder="0" applyAlignment="0" applyProtection="0"/>
    <xf numFmtId="0" fontId="35" fillId="31" borderId="0" applyNumberFormat="0" applyBorder="0" applyAlignment="0" applyProtection="0"/>
    <xf numFmtId="0" fontId="5"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xf numFmtId="40" fontId="4" fillId="0" borderId="0" applyFill="0" applyBorder="0" applyAlignment="0" applyProtection="0"/>
  </cellStyleXfs>
  <cellXfs count="264">
    <xf numFmtId="0" fontId="0" fillId="0" borderId="0" xfId="0" applyFont="1" applyAlignment="1">
      <alignment/>
    </xf>
    <xf numFmtId="49" fontId="3" fillId="0" borderId="0" xfId="0" applyNumberFormat="1" applyFont="1" applyFill="1" applyAlignment="1" applyProtection="1">
      <alignment horizontal="left" vertical="center" wrapText="1"/>
      <protection hidden="1"/>
    </xf>
    <xf numFmtId="0" fontId="3" fillId="0" borderId="0" xfId="0" applyFont="1" applyFill="1" applyAlignment="1" applyProtection="1">
      <alignment vertical="center" wrapText="1"/>
      <protection hidden="1"/>
    </xf>
    <xf numFmtId="164" fontId="3" fillId="0" borderId="0" xfId="0" applyNumberFormat="1" applyFont="1" applyFill="1" applyAlignment="1" applyProtection="1">
      <alignment horizontal="center" vertical="center" wrapText="1"/>
      <protection hidden="1"/>
    </xf>
    <xf numFmtId="164" fontId="3" fillId="0" borderId="0" xfId="0" applyNumberFormat="1" applyFont="1" applyFill="1" applyAlignment="1" applyProtection="1">
      <alignment vertical="center" wrapText="1"/>
      <protection hidden="1"/>
    </xf>
    <xf numFmtId="4" fontId="3" fillId="0" borderId="0" xfId="0" applyNumberFormat="1" applyFont="1" applyFill="1" applyAlignment="1" applyProtection="1">
      <alignment vertical="center" wrapText="1"/>
      <protection hidden="1"/>
    </xf>
    <xf numFmtId="0" fontId="0" fillId="0" borderId="0" xfId="0" applyFill="1" applyAlignment="1">
      <alignment/>
    </xf>
    <xf numFmtId="0" fontId="3" fillId="0" borderId="0" xfId="0" applyFont="1" applyFill="1" applyAlignment="1" applyProtection="1">
      <alignment horizontal="left" vertical="center" wrapText="1"/>
      <protection hidden="1"/>
    </xf>
    <xf numFmtId="0" fontId="0" fillId="0" borderId="0" xfId="0" applyFont="1" applyFill="1" applyAlignment="1">
      <alignment/>
    </xf>
    <xf numFmtId="0" fontId="3"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4" fontId="3" fillId="0" borderId="10" xfId="0" applyNumberFormat="1" applyFont="1" applyFill="1" applyBorder="1" applyAlignment="1" applyProtection="1">
      <alignment horizontal="right" vertical="center" wrapText="1"/>
      <protection/>
    </xf>
    <xf numFmtId="0" fontId="6" fillId="0" borderId="10"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4" fontId="3" fillId="33" borderId="10" xfId="0" applyNumberFormat="1" applyFont="1" applyFill="1" applyBorder="1" applyAlignment="1" applyProtection="1">
      <alignment horizontal="right" vertical="center" wrapText="1"/>
      <protection/>
    </xf>
    <xf numFmtId="4" fontId="3" fillId="34" borderId="11" xfId="0" applyNumberFormat="1" applyFont="1" applyFill="1" applyBorder="1" applyAlignment="1" applyProtection="1">
      <alignment horizontal="right" vertical="center" wrapText="1"/>
      <protection/>
    </xf>
    <xf numFmtId="0" fontId="7" fillId="0" borderId="0" xfId="0" applyFont="1" applyFill="1" applyAlignment="1">
      <alignment/>
    </xf>
    <xf numFmtId="0" fontId="3" fillId="0" borderId="10" xfId="0" applyFont="1" applyFill="1" applyBorder="1" applyAlignment="1" applyProtection="1">
      <alignment horizontal="left" vertical="center" wrapText="1"/>
      <protection/>
    </xf>
    <xf numFmtId="4" fontId="3" fillId="0" borderId="12" xfId="0" applyNumberFormat="1" applyFont="1" applyFill="1" applyBorder="1" applyAlignment="1" applyProtection="1">
      <alignment horizontal="right" vertical="center" wrapText="1"/>
      <protection/>
    </xf>
    <xf numFmtId="4" fontId="3" fillId="0" borderId="12" xfId="65" applyNumberFormat="1" applyFont="1" applyFill="1" applyBorder="1" applyAlignment="1" applyProtection="1">
      <alignment vertical="center" wrapText="1"/>
      <protection/>
    </xf>
    <xf numFmtId="4" fontId="3" fillId="0" borderId="12" xfId="0" applyNumberFormat="1" applyFont="1" applyFill="1" applyBorder="1" applyAlignment="1" applyProtection="1">
      <alignment horizontal="right" vertical="center"/>
      <protection/>
    </xf>
    <xf numFmtId="0" fontId="0" fillId="0" borderId="0" xfId="0" applyFill="1" applyAlignment="1">
      <alignment horizontal="center"/>
    </xf>
    <xf numFmtId="49" fontId="2" fillId="35" borderId="13" xfId="0" applyNumberFormat="1" applyFont="1" applyFill="1" applyBorder="1" applyAlignment="1" applyProtection="1">
      <alignment horizontal="left" vertical="center" wrapText="1"/>
      <protection/>
    </xf>
    <xf numFmtId="4" fontId="2" fillId="35" borderId="14" xfId="0" applyNumberFormat="1" applyFont="1" applyFill="1" applyBorder="1" applyAlignment="1" applyProtection="1">
      <alignment horizontal="center" vertical="center" wrapText="1"/>
      <protection/>
    </xf>
    <xf numFmtId="49" fontId="3" fillId="35" borderId="15" xfId="0" applyNumberFormat="1" applyFont="1" applyFill="1" applyBorder="1" applyAlignment="1" applyProtection="1">
      <alignment horizontal="left" vertical="center" wrapText="1"/>
      <protection/>
    </xf>
    <xf numFmtId="4" fontId="2" fillId="35" borderId="15" xfId="0" applyNumberFormat="1" applyFont="1" applyFill="1" applyBorder="1" applyAlignment="1" applyProtection="1">
      <alignment horizontal="center" vertical="center" wrapText="1"/>
      <protection/>
    </xf>
    <xf numFmtId="4" fontId="2" fillId="35" borderId="16" xfId="0" applyNumberFormat="1" applyFont="1" applyFill="1" applyBorder="1" applyAlignment="1" applyProtection="1">
      <alignment horizontal="center" vertical="center" wrapText="1"/>
      <protection/>
    </xf>
    <xf numFmtId="165" fontId="3" fillId="13" borderId="17" xfId="0" applyNumberFormat="1" applyFont="1" applyFill="1" applyBorder="1" applyAlignment="1" applyProtection="1">
      <alignment horizontal="left" vertical="center"/>
      <protection/>
    </xf>
    <xf numFmtId="49" fontId="2" fillId="13" borderId="18" xfId="0" applyNumberFormat="1" applyFont="1" applyFill="1" applyBorder="1" applyAlignment="1" applyProtection="1">
      <alignment horizontal="left" vertical="center"/>
      <protection/>
    </xf>
    <xf numFmtId="0" fontId="2" fillId="13" borderId="18" xfId="0" applyFont="1" applyFill="1" applyBorder="1" applyAlignment="1" applyProtection="1">
      <alignment vertical="center" wrapText="1"/>
      <protection/>
    </xf>
    <xf numFmtId="164" fontId="3" fillId="13" borderId="18" xfId="0" applyNumberFormat="1" applyFont="1" applyFill="1" applyBorder="1" applyAlignment="1" applyProtection="1">
      <alignment horizontal="center" vertical="center"/>
      <protection/>
    </xf>
    <xf numFmtId="4" fontId="3" fillId="13" borderId="18" xfId="0" applyNumberFormat="1" applyFont="1" applyFill="1" applyBorder="1" applyAlignment="1" applyProtection="1">
      <alignment vertical="center"/>
      <protection/>
    </xf>
    <xf numFmtId="4" fontId="3" fillId="13" borderId="19" xfId="64" applyNumberFormat="1" applyFont="1" applyFill="1" applyBorder="1" applyAlignment="1" applyProtection="1">
      <alignment vertical="center"/>
      <protection/>
    </xf>
    <xf numFmtId="165" fontId="3" fillId="0" borderId="20" xfId="0" applyNumberFormat="1" applyFont="1" applyFill="1" applyBorder="1" applyAlignment="1" applyProtection="1">
      <alignment horizontal="center" vertical="center"/>
      <protection/>
    </xf>
    <xf numFmtId="2" fontId="3" fillId="0" borderId="10" xfId="0" applyNumberFormat="1" applyFont="1" applyFill="1" applyBorder="1" applyAlignment="1" applyProtection="1">
      <alignment vertical="center" wrapText="1"/>
      <protection/>
    </xf>
    <xf numFmtId="2" fontId="3" fillId="0" borderId="10" xfId="0" applyNumberFormat="1" applyFont="1" applyFill="1" applyBorder="1" applyAlignment="1" applyProtection="1">
      <alignment horizontal="center" vertical="center" wrapText="1"/>
      <protection/>
    </xf>
    <xf numFmtId="2" fontId="3" fillId="0" borderId="10" xfId="0" applyNumberFormat="1" applyFont="1" applyFill="1" applyBorder="1" applyAlignment="1" applyProtection="1">
      <alignment horizontal="center" vertical="center"/>
      <protection/>
    </xf>
    <xf numFmtId="4" fontId="3" fillId="0" borderId="11" xfId="64" applyNumberFormat="1" applyFont="1" applyFill="1" applyBorder="1" applyAlignment="1" applyProtection="1">
      <alignment vertical="center"/>
      <protection/>
    </xf>
    <xf numFmtId="165" fontId="3" fillId="34" borderId="20" xfId="0" applyNumberFormat="1" applyFont="1" applyFill="1" applyBorder="1" applyAlignment="1" applyProtection="1">
      <alignment horizontal="center" vertical="center"/>
      <protection/>
    </xf>
    <xf numFmtId="0" fontId="2" fillId="36"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2" fontId="3" fillId="0" borderId="10" xfId="0" applyNumberFormat="1" applyFont="1" applyFill="1" applyBorder="1" applyAlignment="1" applyProtection="1">
      <alignment horizontal="left" vertical="center" wrapText="1"/>
      <protection/>
    </xf>
    <xf numFmtId="2" fontId="3" fillId="0" borderId="11" xfId="0" applyNumberFormat="1" applyFont="1" applyFill="1" applyBorder="1" applyAlignment="1" applyProtection="1">
      <alignment horizontal="left" vertical="center" wrapText="1"/>
      <protection/>
    </xf>
    <xf numFmtId="49" fontId="3" fillId="0" borderId="20" xfId="0" applyNumberFormat="1" applyFont="1" applyFill="1" applyBorder="1" applyAlignment="1" applyProtection="1">
      <alignment horizontal="left" vertical="center"/>
      <protection/>
    </xf>
    <xf numFmtId="165" fontId="3" fillId="36" borderId="20" xfId="0" applyNumberFormat="1" applyFont="1" applyFill="1" applyBorder="1" applyAlignment="1" applyProtection="1">
      <alignment horizontal="center" vertical="center"/>
      <protection/>
    </xf>
    <xf numFmtId="4" fontId="3" fillId="0" borderId="10" xfId="0" applyNumberFormat="1" applyFont="1" applyFill="1" applyBorder="1" applyAlignment="1" applyProtection="1">
      <alignment horizontal="right" vertical="center"/>
      <protection/>
    </xf>
    <xf numFmtId="2" fontId="44" fillId="0" borderId="10" xfId="0" applyNumberFormat="1" applyFont="1" applyFill="1" applyBorder="1" applyAlignment="1" applyProtection="1">
      <alignment horizontal="center" vertical="center"/>
      <protection/>
    </xf>
    <xf numFmtId="4" fontId="3" fillId="0" borderId="11" xfId="64" applyNumberFormat="1" applyFont="1" applyFill="1" applyBorder="1" applyAlignment="1" applyProtection="1">
      <alignment horizontal="right" vertical="center"/>
      <protection/>
    </xf>
    <xf numFmtId="165" fontId="3" fillId="0" borderId="10" xfId="0" applyNumberFormat="1" applyFont="1" applyFill="1" applyBorder="1" applyAlignment="1" applyProtection="1">
      <alignment horizontal="left" vertical="center" wrapText="1"/>
      <protection/>
    </xf>
    <xf numFmtId="165" fontId="2" fillId="0" borderId="21" xfId="0" applyNumberFormat="1" applyFont="1" applyFill="1" applyBorder="1" applyAlignment="1" applyProtection="1">
      <alignment horizontal="center" vertical="center"/>
      <protection/>
    </xf>
    <xf numFmtId="1" fontId="2" fillId="0" borderId="22" xfId="0" applyNumberFormat="1" applyFont="1" applyFill="1" applyBorder="1" applyAlignment="1" applyProtection="1">
      <alignment horizontal="left" vertical="center"/>
      <protection/>
    </xf>
    <xf numFmtId="0" fontId="2" fillId="0" borderId="22" xfId="0" applyFont="1" applyFill="1" applyBorder="1" applyAlignment="1" applyProtection="1">
      <alignment vertical="center" wrapText="1"/>
      <protection/>
    </xf>
    <xf numFmtId="4" fontId="3" fillId="0" borderId="22" xfId="0" applyNumberFormat="1"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4" fontId="3" fillId="0" borderId="22" xfId="0" applyNumberFormat="1" applyFont="1" applyFill="1" applyBorder="1" applyAlignment="1" applyProtection="1">
      <alignment vertical="center"/>
      <protection/>
    </xf>
    <xf numFmtId="4" fontId="3" fillId="0" borderId="23" xfId="65" applyNumberFormat="1" applyFont="1" applyFill="1" applyBorder="1" applyAlignment="1" applyProtection="1">
      <alignment vertical="center"/>
      <protection/>
    </xf>
    <xf numFmtId="165" fontId="3" fillId="0" borderId="24"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0" fontId="3" fillId="0" borderId="12" xfId="0" applyFont="1" applyFill="1" applyBorder="1" applyAlignment="1" applyProtection="1">
      <alignment horizontal="left" vertical="center" wrapText="1"/>
      <protection/>
    </xf>
    <xf numFmtId="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165" fontId="8" fillId="0" borderId="2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left" vertical="center"/>
      <protection/>
    </xf>
    <xf numFmtId="0" fontId="2" fillId="0" borderId="12" xfId="0" applyFont="1" applyFill="1" applyBorder="1" applyAlignment="1" applyProtection="1">
      <alignment horizontal="left" vertical="center" wrapText="1"/>
      <protection/>
    </xf>
    <xf numFmtId="4" fontId="3" fillId="0" borderId="12"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4" fontId="3" fillId="0" borderId="12" xfId="65" applyNumberFormat="1" applyFont="1" applyFill="1" applyBorder="1" applyAlignment="1" applyProtection="1">
      <alignment horizontal="right" vertical="center" wrapText="1"/>
      <protection/>
    </xf>
    <xf numFmtId="165" fontId="3" fillId="0" borderId="2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vertical="center" wrapText="1"/>
      <protection/>
    </xf>
    <xf numFmtId="4" fontId="3" fillId="0" borderId="11" xfId="64" applyNumberFormat="1" applyFont="1" applyFill="1" applyBorder="1" applyAlignment="1" applyProtection="1">
      <alignment vertical="center" wrapText="1"/>
      <protection/>
    </xf>
    <xf numFmtId="165" fontId="3" fillId="3" borderId="25" xfId="0" applyNumberFormat="1" applyFont="1" applyFill="1" applyBorder="1" applyAlignment="1" applyProtection="1">
      <alignment horizontal="center" vertical="center"/>
      <protection/>
    </xf>
    <xf numFmtId="49" fontId="3" fillId="3" borderId="26" xfId="0" applyNumberFormat="1" applyFont="1" applyFill="1" applyBorder="1" applyAlignment="1" applyProtection="1">
      <alignment horizontal="left" vertical="center"/>
      <protection/>
    </xf>
    <xf numFmtId="2" fontId="2" fillId="3" borderId="26" xfId="0" applyNumberFormat="1" applyFont="1" applyFill="1" applyBorder="1" applyAlignment="1" applyProtection="1">
      <alignment horizontal="left" vertical="center" wrapText="1"/>
      <protection/>
    </xf>
    <xf numFmtId="4" fontId="2" fillId="3" borderId="26" xfId="0" applyNumberFormat="1" applyFont="1" applyFill="1" applyBorder="1" applyAlignment="1" applyProtection="1">
      <alignment vertical="center" wrapText="1"/>
      <protection/>
    </xf>
    <xf numFmtId="4" fontId="2" fillId="3" borderId="27" xfId="64" applyNumberFormat="1" applyFont="1" applyFill="1" applyBorder="1" applyAlignment="1" applyProtection="1">
      <alignment vertical="center"/>
      <protection/>
    </xf>
    <xf numFmtId="165" fontId="3" fillId="13" borderId="28" xfId="0" applyNumberFormat="1" applyFont="1" applyFill="1" applyBorder="1" applyAlignment="1" applyProtection="1">
      <alignment horizontal="left" vertical="center"/>
      <protection/>
    </xf>
    <xf numFmtId="49" fontId="2" fillId="13" borderId="29" xfId="0" applyNumberFormat="1" applyFont="1" applyFill="1" applyBorder="1" applyAlignment="1" applyProtection="1">
      <alignment horizontal="left" vertical="center"/>
      <protection/>
    </xf>
    <xf numFmtId="0" fontId="2" fillId="13" borderId="29" xfId="0" applyFont="1" applyFill="1" applyBorder="1" applyAlignment="1" applyProtection="1">
      <alignment vertical="center" wrapText="1"/>
      <protection/>
    </xf>
    <xf numFmtId="164" fontId="3" fillId="13" borderId="29" xfId="0" applyNumberFormat="1" applyFont="1" applyFill="1" applyBorder="1" applyAlignment="1" applyProtection="1">
      <alignment horizontal="center" vertical="center"/>
      <protection/>
    </xf>
    <xf numFmtId="4" fontId="3" fillId="13" borderId="29" xfId="0" applyNumberFormat="1" applyFont="1" applyFill="1" applyBorder="1" applyAlignment="1" applyProtection="1">
      <alignment vertical="center"/>
      <protection/>
    </xf>
    <xf numFmtId="4" fontId="3" fillId="13" borderId="30" xfId="64" applyNumberFormat="1" applyFont="1" applyFill="1" applyBorder="1" applyAlignment="1" applyProtection="1">
      <alignment vertical="center"/>
      <protection/>
    </xf>
    <xf numFmtId="165" fontId="3" fillId="36" borderId="17" xfId="0" applyNumberFormat="1" applyFont="1" applyFill="1" applyBorder="1" applyAlignment="1" applyProtection="1">
      <alignment horizontal="center" vertical="center"/>
      <protection/>
    </xf>
    <xf numFmtId="0" fontId="2" fillId="36" borderId="18" xfId="0" applyNumberFormat="1" applyFont="1" applyFill="1" applyBorder="1" applyAlignment="1" applyProtection="1">
      <alignment horizontal="left" vertical="center"/>
      <protection/>
    </xf>
    <xf numFmtId="49" fontId="2" fillId="36" borderId="18" xfId="0" applyNumberFormat="1" applyFont="1" applyFill="1" applyBorder="1" applyAlignment="1" applyProtection="1">
      <alignment horizontal="left" vertical="center"/>
      <protection/>
    </xf>
    <xf numFmtId="165" fontId="3" fillId="0" borderId="17" xfId="0" applyNumberFormat="1" applyFont="1" applyFill="1" applyBorder="1" applyAlignment="1" applyProtection="1">
      <alignment horizontal="center" vertical="center"/>
      <protection/>
    </xf>
    <xf numFmtId="2" fontId="3" fillId="0" borderId="31" xfId="0" applyNumberFormat="1" applyFont="1" applyFill="1" applyBorder="1" applyAlignment="1" applyProtection="1">
      <alignment vertical="center" wrapText="1"/>
      <protection/>
    </xf>
    <xf numFmtId="4" fontId="3" fillId="0" borderId="10" xfId="0" applyNumberFormat="1" applyFont="1" applyFill="1" applyBorder="1" applyAlignment="1" applyProtection="1">
      <alignment horizontal="left" vertical="center" wrapText="1"/>
      <protection/>
    </xf>
    <xf numFmtId="4" fontId="3" fillId="0" borderId="11" xfId="0" applyNumberFormat="1" applyFont="1" applyFill="1" applyBorder="1" applyAlignment="1" applyProtection="1">
      <alignment horizontal="left" vertical="center" wrapText="1"/>
      <protection/>
    </xf>
    <xf numFmtId="2" fontId="44" fillId="0" borderId="10" xfId="64" applyNumberFormat="1" applyFont="1" applyFill="1" applyBorder="1" applyAlignment="1" applyProtection="1">
      <alignment horizontal="center" vertical="center"/>
      <protection/>
    </xf>
    <xf numFmtId="2" fontId="3" fillId="0" borderId="10" xfId="64" applyNumberFormat="1" applyFont="1" applyFill="1" applyBorder="1" applyAlignment="1" applyProtection="1">
      <alignment horizontal="center" vertical="center"/>
      <protection/>
    </xf>
    <xf numFmtId="4" fontId="3" fillId="0" borderId="10" xfId="64" applyNumberFormat="1" applyFont="1" applyFill="1" applyBorder="1" applyAlignment="1" applyProtection="1">
      <alignment horizontal="right" vertical="center"/>
      <protection/>
    </xf>
    <xf numFmtId="2" fontId="3" fillId="0" borderId="26" xfId="0" applyNumberFormat="1" applyFont="1" applyFill="1" applyBorder="1" applyAlignment="1" applyProtection="1">
      <alignment horizontal="left" vertical="center" wrapText="1"/>
      <protection/>
    </xf>
    <xf numFmtId="2" fontId="3" fillId="0" borderId="26" xfId="0" applyNumberFormat="1" applyFont="1" applyFill="1" applyBorder="1" applyAlignment="1" applyProtection="1">
      <alignment horizontal="center" vertical="center"/>
      <protection/>
    </xf>
    <xf numFmtId="49" fontId="3" fillId="0" borderId="32" xfId="0" applyNumberFormat="1" applyFont="1" applyFill="1" applyBorder="1" applyAlignment="1" applyProtection="1">
      <alignment horizontal="left" vertical="center"/>
      <protection/>
    </xf>
    <xf numFmtId="2" fontId="2" fillId="36" borderId="18" xfId="0" applyNumberFormat="1" applyFont="1" applyFill="1" applyBorder="1" applyAlignment="1" applyProtection="1">
      <alignment horizontal="left" vertical="center" wrapText="1"/>
      <protection/>
    </xf>
    <xf numFmtId="2" fontId="2" fillId="36" borderId="19" xfId="0" applyNumberFormat="1" applyFont="1" applyFill="1" applyBorder="1" applyAlignment="1" applyProtection="1">
      <alignment horizontal="left" vertical="center" wrapText="1"/>
      <protection/>
    </xf>
    <xf numFmtId="2" fontId="2" fillId="0" borderId="10" xfId="0" applyNumberFormat="1" applyFont="1" applyFill="1" applyBorder="1" applyAlignment="1" applyProtection="1">
      <alignment horizontal="left" vertical="center" wrapText="1"/>
      <protection/>
    </xf>
    <xf numFmtId="2" fontId="2" fillId="0" borderId="11" xfId="0" applyNumberFormat="1" applyFont="1" applyFill="1" applyBorder="1" applyAlignment="1" applyProtection="1">
      <alignment horizontal="left" vertical="center" wrapText="1"/>
      <protection/>
    </xf>
    <xf numFmtId="4" fontId="3" fillId="0" borderId="10" xfId="64" applyNumberFormat="1" applyFont="1" applyFill="1" applyBorder="1" applyAlignment="1" applyProtection="1">
      <alignment horizontal="right" vertical="center" wrapText="1"/>
      <protection/>
    </xf>
    <xf numFmtId="165" fontId="3" fillId="0" borderId="25" xfId="0" applyNumberFormat="1" applyFont="1" applyFill="1" applyBorder="1" applyAlignment="1" applyProtection="1">
      <alignment horizontal="center" vertical="center"/>
      <protection/>
    </xf>
    <xf numFmtId="165" fontId="3" fillId="0" borderId="26"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2" fontId="3" fillId="0" borderId="18" xfId="0" applyNumberFormat="1" applyFont="1" applyFill="1" applyBorder="1" applyAlignment="1" applyProtection="1">
      <alignment vertical="center" wrapText="1"/>
      <protection/>
    </xf>
    <xf numFmtId="2" fontId="3" fillId="0" borderId="18" xfId="0" applyNumberFormat="1" applyFont="1" applyFill="1" applyBorder="1" applyAlignment="1" applyProtection="1">
      <alignment horizontal="center" vertical="center"/>
      <protection/>
    </xf>
    <xf numFmtId="165" fontId="3" fillId="3" borderId="20" xfId="0" applyNumberFormat="1" applyFont="1" applyFill="1" applyBorder="1" applyAlignment="1" applyProtection="1">
      <alignment horizontal="center" vertical="center"/>
      <protection/>
    </xf>
    <xf numFmtId="49" fontId="3" fillId="3" borderId="10" xfId="0" applyNumberFormat="1" applyFont="1" applyFill="1" applyBorder="1" applyAlignment="1" applyProtection="1">
      <alignment horizontal="left" vertical="center"/>
      <protection/>
    </xf>
    <xf numFmtId="2" fontId="2" fillId="3" borderId="10" xfId="0" applyNumberFormat="1" applyFont="1" applyFill="1" applyBorder="1" applyAlignment="1" applyProtection="1">
      <alignment horizontal="left" vertical="center" wrapText="1"/>
      <protection/>
    </xf>
    <xf numFmtId="4" fontId="2" fillId="3" borderId="10" xfId="0" applyNumberFormat="1" applyFont="1" applyFill="1" applyBorder="1" applyAlignment="1" applyProtection="1">
      <alignment vertical="center" wrapText="1"/>
      <protection/>
    </xf>
    <xf numFmtId="4" fontId="2" fillId="3" borderId="11" xfId="64" applyNumberFormat="1" applyFont="1" applyFill="1" applyBorder="1" applyAlignment="1" applyProtection="1">
      <alignment vertical="center"/>
      <protection/>
    </xf>
    <xf numFmtId="165" fontId="3" fillId="3" borderId="25" xfId="0" applyNumberFormat="1" applyFont="1" applyFill="1" applyBorder="1" applyAlignment="1" applyProtection="1">
      <alignment horizontal="left" vertical="center"/>
      <protection/>
    </xf>
    <xf numFmtId="0" fontId="2" fillId="3" borderId="26" xfId="0" applyFont="1" applyFill="1" applyBorder="1" applyAlignment="1" applyProtection="1">
      <alignment vertical="center" wrapText="1"/>
      <protection/>
    </xf>
    <xf numFmtId="164" fontId="3" fillId="3" borderId="26" xfId="0" applyNumberFormat="1" applyFont="1" applyFill="1" applyBorder="1" applyAlignment="1" applyProtection="1">
      <alignment horizontal="center" vertical="center"/>
      <protection/>
    </xf>
    <xf numFmtId="4" fontId="2" fillId="3" borderId="27" xfId="0" applyNumberFormat="1" applyFont="1" applyFill="1" applyBorder="1" applyAlignment="1" applyProtection="1">
      <alignment vertical="center"/>
      <protection/>
    </xf>
    <xf numFmtId="2" fontId="3" fillId="33" borderId="12" xfId="0" applyNumberFormat="1" applyFont="1" applyFill="1" applyBorder="1" applyAlignment="1" applyProtection="1">
      <alignment horizontal="right" vertical="center" wrapText="1"/>
      <protection/>
    </xf>
    <xf numFmtId="0" fontId="3" fillId="0" borderId="12" xfId="0" applyFont="1" applyFill="1" applyBorder="1" applyAlignment="1" applyProtection="1">
      <alignment vertical="center" wrapText="1"/>
      <protection/>
    </xf>
    <xf numFmtId="0" fontId="3" fillId="33" borderId="12" xfId="0" applyFont="1" applyFill="1" applyBorder="1" applyAlignment="1" applyProtection="1">
      <alignment horizontal="left" vertical="center" wrapText="1"/>
      <protection/>
    </xf>
    <xf numFmtId="165" fontId="2" fillId="3" borderId="25" xfId="0" applyNumberFormat="1" applyFont="1" applyFill="1" applyBorder="1" applyAlignment="1" applyProtection="1">
      <alignment horizontal="center" vertical="center"/>
      <protection/>
    </xf>
    <xf numFmtId="0" fontId="3" fillId="3" borderId="26" xfId="0" applyFont="1" applyFill="1" applyBorder="1" applyAlignment="1" applyProtection="1">
      <alignment horizontal="left" vertical="center" wrapText="1"/>
      <protection/>
    </xf>
    <xf numFmtId="0" fontId="2" fillId="3" borderId="26" xfId="0" applyFont="1" applyFill="1" applyBorder="1" applyAlignment="1" applyProtection="1">
      <alignment horizontal="left" vertical="center" wrapText="1"/>
      <protection/>
    </xf>
    <xf numFmtId="4" fontId="9" fillId="3" borderId="26" xfId="65" applyNumberFormat="1" applyFont="1" applyFill="1" applyBorder="1" applyAlignment="1" applyProtection="1">
      <alignment horizontal="center" vertical="center" wrapText="1"/>
      <protection/>
    </xf>
    <xf numFmtId="0" fontId="3" fillId="3" borderId="26" xfId="0" applyFont="1" applyFill="1" applyBorder="1" applyAlignment="1" applyProtection="1">
      <alignment vertical="center" wrapText="1"/>
      <protection/>
    </xf>
    <xf numFmtId="4" fontId="2" fillId="3" borderId="26" xfId="0" applyNumberFormat="1" applyFont="1" applyFill="1" applyBorder="1" applyAlignment="1" applyProtection="1">
      <alignment vertical="center"/>
      <protection/>
    </xf>
    <xf numFmtId="4" fontId="2" fillId="3" borderId="27" xfId="0" applyNumberFormat="1" applyFont="1" applyFill="1" applyBorder="1" applyAlignment="1" applyProtection="1">
      <alignment vertical="center" wrapText="1"/>
      <protection/>
    </xf>
    <xf numFmtId="165" fontId="3" fillId="13" borderId="33" xfId="0" applyNumberFormat="1" applyFont="1" applyFill="1" applyBorder="1" applyAlignment="1" applyProtection="1">
      <alignment horizontal="left" vertical="center" wrapText="1"/>
      <protection/>
    </xf>
    <xf numFmtId="49" fontId="2" fillId="13" borderId="34" xfId="0" applyNumberFormat="1" applyFont="1" applyFill="1" applyBorder="1" applyAlignment="1" applyProtection="1">
      <alignment horizontal="left" vertical="center" wrapText="1"/>
      <protection/>
    </xf>
    <xf numFmtId="0" fontId="2" fillId="13" borderId="34" xfId="0" applyFont="1" applyFill="1" applyBorder="1" applyAlignment="1" applyProtection="1">
      <alignment vertical="center" wrapText="1"/>
      <protection/>
    </xf>
    <xf numFmtId="164" fontId="3" fillId="13" borderId="34" xfId="0" applyNumberFormat="1" applyFont="1" applyFill="1" applyBorder="1" applyAlignment="1" applyProtection="1">
      <alignment horizontal="center" vertical="center" wrapText="1"/>
      <protection/>
    </xf>
    <xf numFmtId="4" fontId="3" fillId="13" borderId="34" xfId="0" applyNumberFormat="1" applyFont="1" applyFill="1" applyBorder="1" applyAlignment="1" applyProtection="1">
      <alignment vertical="center" wrapText="1"/>
      <protection/>
    </xf>
    <xf numFmtId="4" fontId="3" fillId="13" borderId="35" xfId="64" applyNumberFormat="1" applyFont="1" applyFill="1" applyBorder="1" applyAlignment="1" applyProtection="1">
      <alignment vertical="center" wrapText="1"/>
      <protection/>
    </xf>
    <xf numFmtId="0" fontId="2" fillId="37" borderId="20" xfId="0" applyFont="1" applyFill="1" applyBorder="1" applyAlignment="1" applyProtection="1">
      <alignment horizontal="center" vertical="center" wrapText="1"/>
      <protection/>
    </xf>
    <xf numFmtId="1" fontId="2" fillId="37" borderId="10" xfId="0" applyNumberFormat="1" applyFont="1" applyFill="1" applyBorder="1" applyAlignment="1" applyProtection="1">
      <alignment horizontal="center" vertical="center" wrapText="1"/>
      <protection/>
    </xf>
    <xf numFmtId="0" fontId="2" fillId="37" borderId="10" xfId="0" applyFont="1" applyFill="1" applyBorder="1" applyAlignment="1" applyProtection="1">
      <alignment vertical="center" wrapText="1"/>
      <protection/>
    </xf>
    <xf numFmtId="1" fontId="3" fillId="37" borderId="10" xfId="0" applyNumberFormat="1"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4" fontId="3" fillId="37" borderId="10" xfId="0" applyNumberFormat="1" applyFont="1" applyFill="1" applyBorder="1" applyAlignment="1" applyProtection="1">
      <alignment horizontal="right" vertical="center" wrapText="1"/>
      <protection/>
    </xf>
    <xf numFmtId="4" fontId="3" fillId="37" borderId="11" xfId="64" applyNumberFormat="1" applyFont="1" applyFill="1" applyBorder="1" applyAlignment="1" applyProtection="1">
      <alignment horizontal="right" vertical="center" wrapText="1"/>
      <protection/>
    </xf>
    <xf numFmtId="165" fontId="3" fillId="0" borderId="10" xfId="0" applyNumberFormat="1" applyFont="1" applyFill="1" applyBorder="1" applyAlignment="1" applyProtection="1">
      <alignment horizontal="center" vertical="center" wrapText="1"/>
      <protection/>
    </xf>
    <xf numFmtId="3" fontId="3" fillId="0" borderId="10" xfId="0" applyNumberFormat="1" applyFont="1" applyBorder="1" applyAlignment="1" applyProtection="1">
      <alignment horizontal="center" vertical="center"/>
      <protection/>
    </xf>
    <xf numFmtId="4" fontId="3" fillId="0" borderId="10" xfId="0" applyNumberFormat="1" applyFont="1" applyBorder="1" applyAlignment="1" applyProtection="1">
      <alignment horizontal="center" vertical="center"/>
      <protection/>
    </xf>
    <xf numFmtId="0" fontId="2" fillId="0" borderId="20" xfId="0"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protection/>
    </xf>
    <xf numFmtId="1" fontId="3" fillId="33" borderId="10" xfId="0" applyNumberFormat="1" applyFont="1" applyFill="1" applyBorder="1" applyAlignment="1" applyProtection="1">
      <alignment horizontal="center" vertical="center"/>
      <protection/>
    </xf>
    <xf numFmtId="4" fontId="3" fillId="33" borderId="10" xfId="0" applyNumberFormat="1"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wrapText="1"/>
      <protection/>
    </xf>
    <xf numFmtId="1" fontId="2"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vertical="center" wrapText="1"/>
      <protection/>
    </xf>
    <xf numFmtId="1" fontId="3" fillId="35" borderId="10" xfId="0" applyNumberFormat="1"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4" fontId="3" fillId="35" borderId="10" xfId="0" applyNumberFormat="1" applyFont="1" applyFill="1" applyBorder="1" applyAlignment="1" applyProtection="1">
      <alignment horizontal="right" vertical="center" wrapText="1"/>
      <protection/>
    </xf>
    <xf numFmtId="4" fontId="3" fillId="35" borderId="11" xfId="64" applyNumberFormat="1" applyFont="1" applyFill="1" applyBorder="1" applyAlignment="1" applyProtection="1">
      <alignment horizontal="right" vertical="center" wrapText="1"/>
      <protection/>
    </xf>
    <xf numFmtId="0" fontId="3" fillId="0" borderId="20" xfId="0" applyFont="1" applyFill="1" applyBorder="1" applyAlignment="1" applyProtection="1">
      <alignment vertical="center" wrapText="1"/>
      <protection/>
    </xf>
    <xf numFmtId="4" fontId="3" fillId="0" borderId="11" xfId="64" applyNumberFormat="1" applyFont="1" applyFill="1" applyBorder="1" applyAlignment="1" applyProtection="1">
      <alignment horizontal="right" vertical="center" wrapText="1"/>
      <protection/>
    </xf>
    <xf numFmtId="1" fontId="3" fillId="33" borderId="10" xfId="0" applyNumberFormat="1"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8" borderId="20" xfId="0" applyFont="1" applyFill="1" applyBorder="1" applyAlignment="1" applyProtection="1">
      <alignment horizontal="center" vertical="center" wrapText="1"/>
      <protection/>
    </xf>
    <xf numFmtId="1" fontId="3" fillId="38" borderId="10" xfId="0" applyNumberFormat="1" applyFont="1" applyFill="1" applyBorder="1" applyAlignment="1" applyProtection="1">
      <alignment horizontal="center" vertical="center" wrapText="1"/>
      <protection/>
    </xf>
    <xf numFmtId="0" fontId="2" fillId="38" borderId="10" xfId="0" applyFont="1" applyFill="1" applyBorder="1" applyAlignment="1" applyProtection="1">
      <alignment vertical="center" wrapText="1"/>
      <protection/>
    </xf>
    <xf numFmtId="0" fontId="3" fillId="38" borderId="10" xfId="0" applyFont="1" applyFill="1" applyBorder="1" applyAlignment="1" applyProtection="1">
      <alignment horizontal="center" vertical="center" wrapText="1"/>
      <protection/>
    </xf>
    <xf numFmtId="4" fontId="2" fillId="38" borderId="10" xfId="0" applyNumberFormat="1" applyFont="1" applyFill="1" applyBorder="1" applyAlignment="1" applyProtection="1">
      <alignment horizontal="right" vertical="center" wrapText="1"/>
      <protection/>
    </xf>
    <xf numFmtId="4" fontId="2" fillId="38" borderId="11" xfId="64" applyNumberFormat="1" applyFont="1" applyFill="1" applyBorder="1" applyAlignment="1" applyProtection="1">
      <alignment horizontal="right" vertical="center" wrapText="1"/>
      <protection/>
    </xf>
    <xf numFmtId="0" fontId="2" fillId="10" borderId="20"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0" fontId="2" fillId="10" borderId="10" xfId="0" applyFont="1" applyFill="1" applyBorder="1" applyAlignment="1" applyProtection="1">
      <alignment horizontal="left" vertical="center" wrapText="1"/>
      <protection/>
    </xf>
    <xf numFmtId="1" fontId="3" fillId="10" borderId="10" xfId="0" applyNumberFormat="1" applyFont="1" applyFill="1" applyBorder="1" applyAlignment="1" applyProtection="1">
      <alignment horizontal="center" vertical="center" wrapText="1"/>
      <protection/>
    </xf>
    <xf numFmtId="4" fontId="2" fillId="10" borderId="10" xfId="0" applyNumberFormat="1" applyFont="1" applyFill="1" applyBorder="1" applyAlignment="1" applyProtection="1">
      <alignment horizontal="right" vertical="center" wrapText="1"/>
      <protection/>
    </xf>
    <xf numFmtId="4" fontId="2" fillId="10" borderId="11" xfId="64" applyNumberFormat="1" applyFont="1" applyFill="1" applyBorder="1" applyAlignment="1" applyProtection="1">
      <alignment horizontal="right" vertical="center" wrapText="1"/>
      <protection/>
    </xf>
    <xf numFmtId="0" fontId="2" fillId="34" borderId="20" xfId="0" applyFont="1" applyFill="1" applyBorder="1" applyAlignment="1" applyProtection="1">
      <alignment horizontal="center" vertical="center" wrapText="1"/>
      <protection/>
    </xf>
    <xf numFmtId="1" fontId="2" fillId="34" borderId="10"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vertical="center" wrapText="1"/>
      <protection/>
    </xf>
    <xf numFmtId="1" fontId="3" fillId="34" borderId="10" xfId="0" applyNumberFormat="1"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right" vertical="center" wrapText="1"/>
      <protection/>
    </xf>
    <xf numFmtId="4" fontId="3" fillId="34" borderId="11" xfId="64" applyNumberFormat="1" applyFont="1" applyFill="1" applyBorder="1" applyAlignment="1" applyProtection="1">
      <alignment horizontal="right" vertical="center" wrapText="1"/>
      <protection/>
    </xf>
    <xf numFmtId="1"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center" vertical="center"/>
      <protection/>
    </xf>
    <xf numFmtId="4" fontId="3" fillId="0" borderId="10" xfId="0" applyNumberFormat="1" applyFont="1" applyFill="1" applyBorder="1" applyAlignment="1" applyProtection="1" quotePrefix="1">
      <alignment horizontal="right" vertical="center" wrapText="1"/>
      <protection/>
    </xf>
    <xf numFmtId="0" fontId="3" fillId="33" borderId="20" xfId="0" applyFont="1" applyFill="1" applyBorder="1" applyAlignment="1" applyProtection="1">
      <alignment vertical="center" wrapText="1"/>
      <protection/>
    </xf>
    <xf numFmtId="1" fontId="2" fillId="34" borderId="10" xfId="0" applyNumberFormat="1" applyFont="1" applyFill="1" applyBorder="1" applyAlignment="1" applyProtection="1">
      <alignment horizontal="left" vertical="center" wrapText="1"/>
      <protection/>
    </xf>
    <xf numFmtId="1" fontId="6" fillId="0"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4" fontId="3" fillId="38" borderId="10"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vertical="center" wrapText="1"/>
      <protection locked="0"/>
    </xf>
    <xf numFmtId="4" fontId="3" fillId="39" borderId="10" xfId="0" applyNumberFormat="1" applyFont="1" applyFill="1" applyBorder="1" applyAlignment="1" applyProtection="1">
      <alignment horizontal="right" vertical="center" wrapText="1"/>
      <protection locked="0"/>
    </xf>
    <xf numFmtId="4" fontId="3" fillId="39" borderId="10" xfId="0" applyNumberFormat="1" applyFont="1" applyFill="1" applyBorder="1" applyAlignment="1" applyProtection="1">
      <alignment vertical="center"/>
      <protection locked="0"/>
    </xf>
    <xf numFmtId="4" fontId="3" fillId="39" borderId="10" xfId="0" applyNumberFormat="1" applyFont="1" applyFill="1" applyBorder="1" applyAlignment="1" applyProtection="1">
      <alignment horizontal="right" vertical="center"/>
      <protection locked="0"/>
    </xf>
    <xf numFmtId="4" fontId="3" fillId="39" borderId="12" xfId="0" applyNumberFormat="1" applyFont="1" applyFill="1" applyBorder="1" applyAlignment="1" applyProtection="1">
      <alignment horizontal="right" vertical="center"/>
      <protection locked="0"/>
    </xf>
    <xf numFmtId="4" fontId="3" fillId="39" borderId="12" xfId="0" applyNumberFormat="1" applyFont="1" applyFill="1" applyBorder="1" applyAlignment="1" applyProtection="1">
      <alignment horizontal="right" vertical="center" wrapText="1"/>
      <protection locked="0"/>
    </xf>
    <xf numFmtId="4" fontId="3" fillId="39" borderId="12" xfId="65" applyNumberFormat="1" applyFont="1" applyFill="1" applyBorder="1" applyAlignment="1" applyProtection="1">
      <alignment vertical="center" wrapText="1"/>
      <protection locked="0"/>
    </xf>
    <xf numFmtId="4" fontId="3" fillId="39" borderId="10" xfId="64" applyNumberFormat="1" applyFont="1" applyFill="1" applyBorder="1" applyAlignment="1" applyProtection="1">
      <alignment horizontal="right" vertical="center"/>
      <protection locked="0"/>
    </xf>
    <xf numFmtId="4" fontId="3" fillId="39" borderId="10" xfId="64" applyNumberFormat="1" applyFont="1" applyFill="1" applyBorder="1" applyAlignment="1" applyProtection="1">
      <alignment horizontal="right" vertical="center" wrapText="1"/>
      <protection locked="0"/>
    </xf>
    <xf numFmtId="4" fontId="3" fillId="39" borderId="18" xfId="0" applyNumberFormat="1" applyFont="1" applyFill="1" applyBorder="1" applyAlignment="1" applyProtection="1">
      <alignment vertical="center"/>
      <protection locked="0"/>
    </xf>
    <xf numFmtId="43" fontId="3" fillId="39" borderId="12" xfId="64" applyFont="1" applyFill="1" applyBorder="1" applyAlignment="1" applyProtection="1">
      <alignment vertical="center" wrapText="1"/>
      <protection locked="0"/>
    </xf>
    <xf numFmtId="0" fontId="2" fillId="3" borderId="25" xfId="0" applyFont="1" applyFill="1" applyBorder="1" applyAlignment="1" applyProtection="1">
      <alignment vertical="center"/>
      <protection/>
    </xf>
    <xf numFmtId="1" fontId="2" fillId="3" borderId="26" xfId="0" applyNumberFormat="1" applyFont="1" applyFill="1" applyBorder="1" applyAlignment="1" applyProtection="1">
      <alignment horizontal="left" vertical="center"/>
      <protection/>
    </xf>
    <xf numFmtId="0" fontId="2" fillId="3" borderId="26" xfId="0" applyFont="1" applyFill="1" applyBorder="1" applyAlignment="1" applyProtection="1">
      <alignment vertical="center"/>
      <protection/>
    </xf>
    <xf numFmtId="4" fontId="2" fillId="3" borderId="26" xfId="0" applyNumberFormat="1" applyFont="1" applyFill="1" applyBorder="1" applyAlignment="1" applyProtection="1">
      <alignment horizontal="center" vertical="center"/>
      <protection/>
    </xf>
    <xf numFmtId="0" fontId="2" fillId="3" borderId="26" xfId="0" applyFont="1" applyFill="1" applyBorder="1" applyAlignment="1" applyProtection="1">
      <alignment horizontal="center" vertical="center"/>
      <protection/>
    </xf>
    <xf numFmtId="4" fontId="2" fillId="3" borderId="36" xfId="0" applyNumberFormat="1" applyFont="1" applyFill="1" applyBorder="1" applyAlignment="1" applyProtection="1">
      <alignment horizontal="right" vertical="center"/>
      <protection/>
    </xf>
    <xf numFmtId="0" fontId="2" fillId="40" borderId="28" xfId="0" applyFont="1" applyFill="1" applyBorder="1" applyAlignment="1" applyProtection="1">
      <alignment vertical="center"/>
      <protection/>
    </xf>
    <xf numFmtId="1" fontId="2" fillId="40" borderId="29" xfId="0" applyNumberFormat="1" applyFont="1" applyFill="1" applyBorder="1" applyAlignment="1" applyProtection="1">
      <alignment horizontal="left" vertical="center"/>
      <protection/>
    </xf>
    <xf numFmtId="0" fontId="2" fillId="40" borderId="29" xfId="0" applyFont="1" applyFill="1" applyBorder="1" applyAlignment="1" applyProtection="1">
      <alignment vertical="center"/>
      <protection/>
    </xf>
    <xf numFmtId="164" fontId="2" fillId="40" borderId="29" xfId="0" applyNumberFormat="1" applyFont="1" applyFill="1" applyBorder="1" applyAlignment="1" applyProtection="1">
      <alignment horizontal="center" vertical="center"/>
      <protection/>
    </xf>
    <xf numFmtId="4" fontId="2" fillId="40" borderId="29" xfId="0" applyNumberFormat="1" applyFont="1" applyFill="1" applyBorder="1" applyAlignment="1" applyProtection="1">
      <alignment vertical="center"/>
      <protection/>
    </xf>
    <xf numFmtId="4" fontId="2" fillId="40" borderId="30" xfId="64" applyNumberFormat="1" applyFont="1" applyFill="1" applyBorder="1" applyAlignment="1" applyProtection="1">
      <alignment horizontal="right" vertical="center"/>
      <protection/>
    </xf>
    <xf numFmtId="0" fontId="2" fillId="33" borderId="20" xfId="0" applyFont="1" applyFill="1" applyBorder="1" applyAlignment="1" applyProtection="1">
      <alignment vertical="center" wrapText="1"/>
      <protection/>
    </xf>
    <xf numFmtId="1" fontId="2" fillId="33" borderId="10" xfId="0" applyNumberFormat="1" applyFont="1" applyFill="1" applyBorder="1" applyAlignment="1" applyProtection="1">
      <alignment horizontal="left" vertical="center" wrapText="1"/>
      <protection/>
    </xf>
    <xf numFmtId="0" fontId="2" fillId="33" borderId="10" xfId="0" applyFont="1" applyFill="1" applyBorder="1" applyAlignment="1" applyProtection="1">
      <alignment vertical="center" wrapText="1"/>
      <protection/>
    </xf>
    <xf numFmtId="4" fontId="2" fillId="3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4" fontId="2" fillId="33" borderId="10" xfId="0" applyNumberFormat="1" applyFont="1" applyFill="1" applyBorder="1" applyAlignment="1" applyProtection="1">
      <alignment horizontal="right" vertical="center" wrapText="1"/>
      <protection/>
    </xf>
    <xf numFmtId="4" fontId="2" fillId="33" borderId="11" xfId="0" applyNumberFormat="1" applyFont="1" applyFill="1" applyBorder="1" applyAlignment="1" applyProtection="1">
      <alignment horizontal="right" vertical="center" wrapText="1"/>
      <protection/>
    </xf>
    <xf numFmtId="0" fontId="2" fillId="33" borderId="37" xfId="0" applyFont="1" applyFill="1" applyBorder="1" applyAlignment="1" applyProtection="1">
      <alignment vertical="center" wrapText="1"/>
      <protection/>
    </xf>
    <xf numFmtId="1" fontId="2" fillId="33" borderId="38" xfId="0" applyNumberFormat="1"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top" wrapText="1"/>
      <protection/>
    </xf>
    <xf numFmtId="0" fontId="2" fillId="33" borderId="40" xfId="0" applyFont="1" applyFill="1" applyBorder="1" applyAlignment="1" applyProtection="1">
      <alignment horizontal="left" vertical="top" wrapText="1"/>
      <protection/>
    </xf>
    <xf numFmtId="0" fontId="2" fillId="33" borderId="41" xfId="0" applyFont="1" applyFill="1" applyBorder="1" applyAlignment="1" applyProtection="1">
      <alignment horizontal="left" vertical="top" wrapText="1"/>
      <protection/>
    </xf>
    <xf numFmtId="0" fontId="2" fillId="35" borderId="42" xfId="0" applyFont="1" applyFill="1" applyBorder="1" applyAlignment="1" applyProtection="1">
      <alignment horizontal="center" vertical="center" wrapText="1"/>
      <protection/>
    </xf>
    <xf numFmtId="0" fontId="2" fillId="35" borderId="43"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164" fontId="2" fillId="35" borderId="13" xfId="0" applyNumberFormat="1" applyFont="1" applyFill="1" applyBorder="1" applyAlignment="1" applyProtection="1">
      <alignment horizontal="center" vertical="center" wrapText="1"/>
      <protection/>
    </xf>
    <xf numFmtId="164" fontId="2" fillId="35" borderId="15" xfId="0" applyNumberFormat="1" applyFont="1" applyFill="1" applyBorder="1" applyAlignment="1" applyProtection="1">
      <alignment horizontal="center" vertical="center" wrapText="1"/>
      <protection/>
    </xf>
    <xf numFmtId="2" fontId="2" fillId="36" borderId="31" xfId="0" applyNumberFormat="1" applyFont="1" applyFill="1" applyBorder="1" applyAlignment="1" applyProtection="1">
      <alignment horizontal="left" vertical="center" wrapText="1"/>
      <protection/>
    </xf>
    <xf numFmtId="2" fontId="2" fillId="36" borderId="44" xfId="0" applyNumberFormat="1" applyFont="1" applyFill="1" applyBorder="1" applyAlignment="1" applyProtection="1">
      <alignment horizontal="left" vertical="center" wrapText="1"/>
      <protection/>
    </xf>
    <xf numFmtId="2" fontId="2" fillId="36" borderId="45" xfId="0" applyNumberFormat="1" applyFont="1" applyFill="1" applyBorder="1" applyAlignment="1" applyProtection="1">
      <alignment horizontal="left" vertical="center" wrapText="1"/>
      <protection/>
    </xf>
    <xf numFmtId="2" fontId="2" fillId="36" borderId="46" xfId="0" applyNumberFormat="1" applyFont="1" applyFill="1" applyBorder="1" applyAlignment="1" applyProtection="1">
      <alignment horizontal="left" vertical="center" wrapText="1"/>
      <protection/>
    </xf>
    <xf numFmtId="2" fontId="2" fillId="36" borderId="47" xfId="0" applyNumberFormat="1" applyFont="1" applyFill="1" applyBorder="1" applyAlignment="1" applyProtection="1">
      <alignment horizontal="left" vertical="center" wrapText="1"/>
      <protection/>
    </xf>
    <xf numFmtId="2" fontId="2" fillId="36" borderId="48" xfId="0" applyNumberFormat="1" applyFont="1" applyFill="1" applyBorder="1" applyAlignment="1" applyProtection="1">
      <alignment horizontal="left" vertical="center" wrapText="1"/>
      <protection/>
    </xf>
    <xf numFmtId="2" fontId="2" fillId="36" borderId="49" xfId="0" applyNumberFormat="1" applyFont="1" applyFill="1" applyBorder="1" applyAlignment="1" applyProtection="1">
      <alignment horizontal="left" vertical="center" wrapText="1"/>
      <protection/>
    </xf>
    <xf numFmtId="2" fontId="2" fillId="36" borderId="50" xfId="0" applyNumberFormat="1" applyFont="1" applyFill="1" applyBorder="1" applyAlignment="1" applyProtection="1">
      <alignment horizontal="left" vertical="center" wrapText="1"/>
      <protection/>
    </xf>
    <xf numFmtId="2" fontId="2" fillId="36" borderId="51" xfId="0" applyNumberFormat="1" applyFont="1" applyFill="1" applyBorder="1" applyAlignment="1" applyProtection="1">
      <alignment horizontal="left" vertical="center" wrapText="1"/>
      <protection/>
    </xf>
    <xf numFmtId="4" fontId="0" fillId="0" borderId="0" xfId="0" applyNumberFormat="1" applyFill="1" applyAlignment="1">
      <alignment horizontal="center"/>
    </xf>
    <xf numFmtId="0" fontId="0" fillId="0" borderId="0" xfId="0" applyFill="1" applyAlignment="1">
      <alignment horizontal="center"/>
    </xf>
    <xf numFmtId="2" fontId="2" fillId="36" borderId="10" xfId="0" applyNumberFormat="1" applyFont="1" applyFill="1" applyBorder="1" applyAlignment="1" applyProtection="1">
      <alignment horizontal="left" vertical="center" wrapText="1"/>
      <protection/>
    </xf>
    <xf numFmtId="2" fontId="2" fillId="36" borderId="11" xfId="0" applyNumberFormat="1" applyFont="1" applyFill="1" applyBorder="1" applyAlignment="1" applyProtection="1">
      <alignment horizontal="left" vertical="center" wrapText="1"/>
      <protection/>
    </xf>
    <xf numFmtId="4" fontId="2" fillId="40" borderId="52" xfId="0" applyNumberFormat="1" applyFont="1" applyFill="1" applyBorder="1" applyAlignment="1" applyProtection="1">
      <alignment horizontal="center" vertical="center" wrapText="1"/>
      <protection/>
    </xf>
    <xf numFmtId="4" fontId="2" fillId="40" borderId="53" xfId="0" applyNumberFormat="1" applyFont="1" applyFill="1" applyBorder="1" applyAlignment="1" applyProtection="1">
      <alignment horizontal="center" vertical="center" wrapText="1"/>
      <protection/>
    </xf>
    <xf numFmtId="4" fontId="2" fillId="40" borderId="54" xfId="0" applyNumberFormat="1" applyFont="1" applyFill="1" applyBorder="1" applyAlignment="1" applyProtection="1">
      <alignment horizontal="center" vertical="center" wrapText="1"/>
      <protection/>
    </xf>
    <xf numFmtId="4" fontId="2" fillId="40" borderId="55" xfId="0" applyNumberFormat="1" applyFont="1" applyFill="1" applyBorder="1" applyAlignment="1" applyProtection="1">
      <alignment horizontal="center" vertical="center" wrapText="1"/>
      <protection/>
    </xf>
    <xf numFmtId="0" fontId="2" fillId="0" borderId="56" xfId="0" applyFont="1" applyBorder="1" applyAlignment="1" applyProtection="1">
      <alignment horizontal="left" vertical="center" wrapText="1"/>
      <protection/>
    </xf>
    <xf numFmtId="0" fontId="2" fillId="0" borderId="52" xfId="0" applyFont="1" applyBorder="1" applyAlignment="1" applyProtection="1">
      <alignment horizontal="left" vertical="center" wrapText="1"/>
      <protection/>
    </xf>
    <xf numFmtId="0" fontId="2" fillId="0" borderId="53" xfId="0" applyFont="1" applyBorder="1" applyAlignment="1" applyProtection="1">
      <alignment horizontal="left" vertical="center" wrapText="1"/>
      <protection/>
    </xf>
    <xf numFmtId="0" fontId="2" fillId="0" borderId="57"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58" xfId="0" applyFont="1" applyBorder="1" applyAlignment="1" applyProtection="1">
      <alignment horizontal="left" vertical="center" wrapText="1"/>
      <protection/>
    </xf>
    <xf numFmtId="0" fontId="2" fillId="0" borderId="57"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58" xfId="0" applyFont="1" applyFill="1" applyBorder="1" applyAlignment="1" applyProtection="1">
      <alignment horizontal="left" vertical="center" wrapText="1"/>
      <protection/>
    </xf>
    <xf numFmtId="0" fontId="2" fillId="0" borderId="59" xfId="0" applyFont="1" applyFill="1" applyBorder="1" applyAlignment="1" applyProtection="1">
      <alignment horizontal="left" vertical="center" wrapText="1"/>
      <protection/>
    </xf>
    <xf numFmtId="0" fontId="2" fillId="0" borderId="54" xfId="0" applyFont="1" applyFill="1" applyBorder="1" applyAlignment="1" applyProtection="1">
      <alignment horizontal="left" vertical="center" wrapText="1"/>
      <protection/>
    </xf>
    <xf numFmtId="0" fontId="2" fillId="0" borderId="55" xfId="0" applyFont="1" applyFill="1" applyBorder="1" applyAlignment="1" applyProtection="1">
      <alignment horizontal="left" vertical="center" wrapText="1"/>
      <protection/>
    </xf>
    <xf numFmtId="4" fontId="2" fillId="35" borderId="60" xfId="0" applyNumberFormat="1" applyFont="1" applyFill="1" applyBorder="1" applyAlignment="1" applyProtection="1">
      <alignment horizontal="center" vertical="center" wrapText="1"/>
      <protection/>
    </xf>
    <xf numFmtId="0" fontId="2" fillId="40" borderId="56" xfId="0" applyFont="1" applyFill="1" applyBorder="1" applyAlignment="1" applyProtection="1">
      <alignment horizontal="center" vertical="center" wrapText="1"/>
      <protection/>
    </xf>
    <xf numFmtId="0" fontId="2" fillId="40" borderId="52" xfId="0" applyFont="1" applyFill="1" applyBorder="1" applyAlignment="1" applyProtection="1">
      <alignment horizontal="center" vertical="center" wrapText="1"/>
      <protection/>
    </xf>
    <xf numFmtId="0" fontId="2" fillId="40" borderId="59" xfId="0" applyFont="1" applyFill="1" applyBorder="1" applyAlignment="1" applyProtection="1">
      <alignment horizontal="center" vertical="center" wrapText="1"/>
      <protection/>
    </xf>
    <xf numFmtId="0" fontId="2" fillId="40" borderId="54" xfId="0" applyFont="1" applyFill="1" applyBorder="1" applyAlignment="1" applyProtection="1">
      <alignment horizontal="center" vertical="center" wrapText="1"/>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Moeda 2" xfId="48"/>
    <cellStyle name="Neutra" xfId="49"/>
    <cellStyle name="Normal 2" xfId="50"/>
    <cellStyle name="Normal 5 2"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367</xdr:row>
      <xdr:rowOff>0</xdr:rowOff>
    </xdr:from>
    <xdr:ext cx="447675" cy="257175"/>
    <xdr:sp>
      <xdr:nvSpPr>
        <xdr:cNvPr id="1"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2"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38125"/>
    <xdr:sp>
      <xdr:nvSpPr>
        <xdr:cNvPr id="3" name="AutoShape 2"/>
        <xdr:cNvSpPr>
          <a:spLocks noChangeAspect="1"/>
        </xdr:cNvSpPr>
      </xdr:nvSpPr>
      <xdr:spPr>
        <a:xfrm>
          <a:off x="790575" y="83658075"/>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38125"/>
    <xdr:sp>
      <xdr:nvSpPr>
        <xdr:cNvPr id="4" name="AutoShape 2"/>
        <xdr:cNvSpPr>
          <a:spLocks noChangeAspect="1"/>
        </xdr:cNvSpPr>
      </xdr:nvSpPr>
      <xdr:spPr>
        <a:xfrm>
          <a:off x="790575" y="83658075"/>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5"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6"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7"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8"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9"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10"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38125"/>
    <xdr:sp>
      <xdr:nvSpPr>
        <xdr:cNvPr id="11" name="AutoShape 2"/>
        <xdr:cNvSpPr>
          <a:spLocks noChangeAspect="1"/>
        </xdr:cNvSpPr>
      </xdr:nvSpPr>
      <xdr:spPr>
        <a:xfrm>
          <a:off x="790575" y="83658075"/>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38125"/>
    <xdr:sp>
      <xdr:nvSpPr>
        <xdr:cNvPr id="12" name="AutoShape 2"/>
        <xdr:cNvSpPr>
          <a:spLocks noChangeAspect="1"/>
        </xdr:cNvSpPr>
      </xdr:nvSpPr>
      <xdr:spPr>
        <a:xfrm>
          <a:off x="790575" y="83658075"/>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13"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14"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15"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16"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17"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18"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19"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20"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21"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22"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23"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24"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25"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26"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27"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28"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29"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30"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31"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32"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33"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34"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35"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36"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37"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38"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39"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40"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41"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42"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47650"/>
    <xdr:sp>
      <xdr:nvSpPr>
        <xdr:cNvPr id="43" name="AutoShape 2"/>
        <xdr:cNvSpPr>
          <a:spLocks noChangeAspect="1"/>
        </xdr:cNvSpPr>
      </xdr:nvSpPr>
      <xdr:spPr>
        <a:xfrm>
          <a:off x="790575" y="83658075"/>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44"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45"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57175"/>
    <xdr:sp>
      <xdr:nvSpPr>
        <xdr:cNvPr id="46" name="AutoShape 2"/>
        <xdr:cNvSpPr>
          <a:spLocks noChangeAspect="1"/>
        </xdr:cNvSpPr>
      </xdr:nvSpPr>
      <xdr:spPr>
        <a:xfrm>
          <a:off x="790575" y="83658075"/>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66700"/>
    <xdr:sp>
      <xdr:nvSpPr>
        <xdr:cNvPr id="47" name="AutoShape 2"/>
        <xdr:cNvSpPr>
          <a:spLocks noChangeAspect="1"/>
        </xdr:cNvSpPr>
      </xdr:nvSpPr>
      <xdr:spPr>
        <a:xfrm>
          <a:off x="790575" y="83658075"/>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48"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49"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0"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1"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2"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3"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4"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5"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6"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7"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8"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59"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60"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61"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62"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47675" cy="200025"/>
    <xdr:sp>
      <xdr:nvSpPr>
        <xdr:cNvPr id="63" name="AutoShape 2"/>
        <xdr:cNvSpPr>
          <a:spLocks noChangeAspect="1"/>
        </xdr:cNvSpPr>
      </xdr:nvSpPr>
      <xdr:spPr>
        <a:xfrm>
          <a:off x="790575" y="836580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64"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65"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66"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67"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68"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69"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70"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71"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72"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73"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74"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75"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76"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77"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78"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79"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80"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81"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82"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83"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84"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85"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86"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87"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88"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89"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90"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91"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92"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93"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94"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95"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96"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97"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98"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99"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0"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1"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2"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03"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04"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5"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6"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7"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8"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09"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10"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11"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12"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13"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14"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15"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16"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17"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18"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19"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0"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1"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2"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3"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4"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5"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6"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7"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8"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29"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30"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31"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32"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133"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134"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135"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36"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137"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138"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39"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40"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141"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142"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38125"/>
    <xdr:sp>
      <xdr:nvSpPr>
        <xdr:cNvPr id="143" name="AutoShape 2"/>
        <xdr:cNvSpPr>
          <a:spLocks noChangeAspect="1"/>
        </xdr:cNvSpPr>
      </xdr:nvSpPr>
      <xdr:spPr>
        <a:xfrm>
          <a:off x="790575" y="28536900"/>
          <a:ext cx="44767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44"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145"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57175"/>
    <xdr:sp>
      <xdr:nvSpPr>
        <xdr:cNvPr id="146" name="AutoShape 2"/>
        <xdr:cNvSpPr>
          <a:spLocks noChangeAspect="1"/>
        </xdr:cNvSpPr>
      </xdr:nvSpPr>
      <xdr:spPr>
        <a:xfrm>
          <a:off x="790575" y="28536900"/>
          <a:ext cx="44767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47"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48"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49"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50"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51"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52"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53"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54"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55"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56"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57"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58"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59"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60"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61"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62"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63"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64"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65"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66"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67"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68"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69"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0"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1"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2"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3"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47650"/>
    <xdr:sp>
      <xdr:nvSpPr>
        <xdr:cNvPr id="174" name="AutoShape 2"/>
        <xdr:cNvSpPr>
          <a:spLocks noChangeAspect="1"/>
        </xdr:cNvSpPr>
      </xdr:nvSpPr>
      <xdr:spPr>
        <a:xfrm>
          <a:off x="790575" y="28536900"/>
          <a:ext cx="44767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5"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6"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7"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66700"/>
    <xdr:sp>
      <xdr:nvSpPr>
        <xdr:cNvPr id="178" name="AutoShape 2"/>
        <xdr:cNvSpPr>
          <a:spLocks noChangeAspect="1"/>
        </xdr:cNvSpPr>
      </xdr:nvSpPr>
      <xdr:spPr>
        <a:xfrm>
          <a:off x="790575" y="28536900"/>
          <a:ext cx="44767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79"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0"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1"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2"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3"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4"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5"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6"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7"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8"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89"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90"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91"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92"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93"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47675" cy="209550"/>
    <xdr:sp>
      <xdr:nvSpPr>
        <xdr:cNvPr id="194" name="AutoShape 2"/>
        <xdr:cNvSpPr>
          <a:spLocks noChangeAspect="1"/>
        </xdr:cNvSpPr>
      </xdr:nvSpPr>
      <xdr:spPr>
        <a:xfrm>
          <a:off x="790575" y="28536900"/>
          <a:ext cx="44767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195" name="AutoShape 1"/>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196" name="AutoShape 2"/>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197" name="AutoShape 3"/>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76200"/>
    <xdr:sp>
      <xdr:nvSpPr>
        <xdr:cNvPr id="198" name="AutoShape 4"/>
        <xdr:cNvSpPr>
          <a:spLocks noChangeAspect="1"/>
        </xdr:cNvSpPr>
      </xdr:nvSpPr>
      <xdr:spPr>
        <a:xfrm>
          <a:off x="790575" y="82619850"/>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61925"/>
    <xdr:sp>
      <xdr:nvSpPr>
        <xdr:cNvPr id="199" name="AutoShape 2"/>
        <xdr:cNvSpPr>
          <a:spLocks noChangeAspect="1"/>
        </xdr:cNvSpPr>
      </xdr:nvSpPr>
      <xdr:spPr>
        <a:xfrm>
          <a:off x="790575" y="8261985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61925"/>
    <xdr:sp>
      <xdr:nvSpPr>
        <xdr:cNvPr id="200" name="AutoShape 2"/>
        <xdr:cNvSpPr>
          <a:spLocks noChangeAspect="1"/>
        </xdr:cNvSpPr>
      </xdr:nvSpPr>
      <xdr:spPr>
        <a:xfrm>
          <a:off x="790575" y="8261985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201" name="AutoShape 1"/>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202" name="AutoShape 2"/>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203" name="AutoShape 3"/>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76200"/>
    <xdr:sp>
      <xdr:nvSpPr>
        <xdr:cNvPr id="204" name="AutoShape 4"/>
        <xdr:cNvSpPr>
          <a:spLocks noChangeAspect="1"/>
        </xdr:cNvSpPr>
      </xdr:nvSpPr>
      <xdr:spPr>
        <a:xfrm>
          <a:off x="790575" y="82619850"/>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61925"/>
    <xdr:sp>
      <xdr:nvSpPr>
        <xdr:cNvPr id="205" name="AutoShape 2"/>
        <xdr:cNvSpPr>
          <a:spLocks noChangeAspect="1"/>
        </xdr:cNvSpPr>
      </xdr:nvSpPr>
      <xdr:spPr>
        <a:xfrm>
          <a:off x="790575" y="8261985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61925"/>
    <xdr:sp>
      <xdr:nvSpPr>
        <xdr:cNvPr id="206" name="AutoShape 2"/>
        <xdr:cNvSpPr>
          <a:spLocks noChangeAspect="1"/>
        </xdr:cNvSpPr>
      </xdr:nvSpPr>
      <xdr:spPr>
        <a:xfrm>
          <a:off x="790575" y="8261985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38225"/>
    <xdr:sp>
      <xdr:nvSpPr>
        <xdr:cNvPr id="207" name="AutoShape 2"/>
        <xdr:cNvSpPr>
          <a:spLocks noChangeAspect="1"/>
        </xdr:cNvSpPr>
      </xdr:nvSpPr>
      <xdr:spPr>
        <a:xfrm>
          <a:off x="790575" y="82619850"/>
          <a:ext cx="447675" cy="1038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19175"/>
    <xdr:sp>
      <xdr:nvSpPr>
        <xdr:cNvPr id="208" name="AutoShape 2"/>
        <xdr:cNvSpPr>
          <a:spLocks noChangeAspect="1"/>
        </xdr:cNvSpPr>
      </xdr:nvSpPr>
      <xdr:spPr>
        <a:xfrm>
          <a:off x="790575" y="82619850"/>
          <a:ext cx="447675" cy="1019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09650"/>
    <xdr:sp>
      <xdr:nvSpPr>
        <xdr:cNvPr id="209" name="AutoShape 2"/>
        <xdr:cNvSpPr>
          <a:spLocks noChangeAspect="1"/>
        </xdr:cNvSpPr>
      </xdr:nvSpPr>
      <xdr:spPr>
        <a:xfrm>
          <a:off x="790575" y="82619850"/>
          <a:ext cx="447675" cy="1009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09650"/>
    <xdr:sp>
      <xdr:nvSpPr>
        <xdr:cNvPr id="210" name="AutoShape 2"/>
        <xdr:cNvSpPr>
          <a:spLocks noChangeAspect="1"/>
        </xdr:cNvSpPr>
      </xdr:nvSpPr>
      <xdr:spPr>
        <a:xfrm>
          <a:off x="790575" y="82619850"/>
          <a:ext cx="447675" cy="1009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38225"/>
    <xdr:sp>
      <xdr:nvSpPr>
        <xdr:cNvPr id="211" name="AutoShape 2"/>
        <xdr:cNvSpPr>
          <a:spLocks noChangeAspect="1"/>
        </xdr:cNvSpPr>
      </xdr:nvSpPr>
      <xdr:spPr>
        <a:xfrm>
          <a:off x="790575" y="82619850"/>
          <a:ext cx="447675" cy="1038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19175"/>
    <xdr:sp>
      <xdr:nvSpPr>
        <xdr:cNvPr id="212" name="AutoShape 2"/>
        <xdr:cNvSpPr>
          <a:spLocks noChangeAspect="1"/>
        </xdr:cNvSpPr>
      </xdr:nvSpPr>
      <xdr:spPr>
        <a:xfrm>
          <a:off x="790575" y="82619850"/>
          <a:ext cx="447675" cy="1019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19175"/>
    <xdr:sp>
      <xdr:nvSpPr>
        <xdr:cNvPr id="213" name="AutoShape 2"/>
        <xdr:cNvSpPr>
          <a:spLocks noChangeAspect="1"/>
        </xdr:cNvSpPr>
      </xdr:nvSpPr>
      <xdr:spPr>
        <a:xfrm>
          <a:off x="790575" y="82619850"/>
          <a:ext cx="447675" cy="1019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38225"/>
    <xdr:sp>
      <xdr:nvSpPr>
        <xdr:cNvPr id="214" name="AutoShape 2"/>
        <xdr:cNvSpPr>
          <a:spLocks noChangeAspect="1"/>
        </xdr:cNvSpPr>
      </xdr:nvSpPr>
      <xdr:spPr>
        <a:xfrm>
          <a:off x="790575" y="82619850"/>
          <a:ext cx="447675" cy="1038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38225"/>
    <xdr:sp>
      <xdr:nvSpPr>
        <xdr:cNvPr id="215" name="AutoShape 2"/>
        <xdr:cNvSpPr>
          <a:spLocks noChangeAspect="1"/>
        </xdr:cNvSpPr>
      </xdr:nvSpPr>
      <xdr:spPr>
        <a:xfrm>
          <a:off x="790575" y="82619850"/>
          <a:ext cx="447675" cy="1038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19175"/>
    <xdr:sp>
      <xdr:nvSpPr>
        <xdr:cNvPr id="216" name="AutoShape 2"/>
        <xdr:cNvSpPr>
          <a:spLocks noChangeAspect="1"/>
        </xdr:cNvSpPr>
      </xdr:nvSpPr>
      <xdr:spPr>
        <a:xfrm>
          <a:off x="790575" y="82619850"/>
          <a:ext cx="447675" cy="1019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09650"/>
    <xdr:sp>
      <xdr:nvSpPr>
        <xdr:cNvPr id="217" name="AutoShape 2"/>
        <xdr:cNvSpPr>
          <a:spLocks noChangeAspect="1"/>
        </xdr:cNvSpPr>
      </xdr:nvSpPr>
      <xdr:spPr>
        <a:xfrm>
          <a:off x="790575" y="82619850"/>
          <a:ext cx="447675" cy="1009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09650"/>
    <xdr:sp>
      <xdr:nvSpPr>
        <xdr:cNvPr id="218" name="AutoShape 2"/>
        <xdr:cNvSpPr>
          <a:spLocks noChangeAspect="1"/>
        </xdr:cNvSpPr>
      </xdr:nvSpPr>
      <xdr:spPr>
        <a:xfrm>
          <a:off x="790575" y="82619850"/>
          <a:ext cx="447675" cy="1009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38225"/>
    <xdr:sp>
      <xdr:nvSpPr>
        <xdr:cNvPr id="219" name="AutoShape 2"/>
        <xdr:cNvSpPr>
          <a:spLocks noChangeAspect="1"/>
        </xdr:cNvSpPr>
      </xdr:nvSpPr>
      <xdr:spPr>
        <a:xfrm>
          <a:off x="790575" y="82619850"/>
          <a:ext cx="447675" cy="1038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19175"/>
    <xdr:sp>
      <xdr:nvSpPr>
        <xdr:cNvPr id="220" name="AutoShape 2"/>
        <xdr:cNvSpPr>
          <a:spLocks noChangeAspect="1"/>
        </xdr:cNvSpPr>
      </xdr:nvSpPr>
      <xdr:spPr>
        <a:xfrm>
          <a:off x="790575" y="82619850"/>
          <a:ext cx="447675" cy="1019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19175"/>
    <xdr:sp>
      <xdr:nvSpPr>
        <xdr:cNvPr id="221" name="AutoShape 2"/>
        <xdr:cNvSpPr>
          <a:spLocks noChangeAspect="1"/>
        </xdr:cNvSpPr>
      </xdr:nvSpPr>
      <xdr:spPr>
        <a:xfrm>
          <a:off x="790575" y="82619850"/>
          <a:ext cx="447675" cy="1019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447675" cy="1038225"/>
    <xdr:sp>
      <xdr:nvSpPr>
        <xdr:cNvPr id="222" name="AutoShape 2"/>
        <xdr:cNvSpPr>
          <a:spLocks noChangeAspect="1"/>
        </xdr:cNvSpPr>
      </xdr:nvSpPr>
      <xdr:spPr>
        <a:xfrm>
          <a:off x="790575" y="82619850"/>
          <a:ext cx="447675" cy="1038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23"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57175"/>
    <xdr:sp>
      <xdr:nvSpPr>
        <xdr:cNvPr id="224" name="AutoShape 2"/>
        <xdr:cNvSpPr>
          <a:spLocks noChangeAspect="1"/>
        </xdr:cNvSpPr>
      </xdr:nvSpPr>
      <xdr:spPr>
        <a:xfrm>
          <a:off x="790575" y="83658075"/>
          <a:ext cx="45720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38125"/>
    <xdr:sp>
      <xdr:nvSpPr>
        <xdr:cNvPr id="225" name="AutoShape 2"/>
        <xdr:cNvSpPr>
          <a:spLocks noChangeAspect="1"/>
        </xdr:cNvSpPr>
      </xdr:nvSpPr>
      <xdr:spPr>
        <a:xfrm>
          <a:off x="790575" y="83658075"/>
          <a:ext cx="45720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38125"/>
    <xdr:sp>
      <xdr:nvSpPr>
        <xdr:cNvPr id="226" name="AutoShape 2"/>
        <xdr:cNvSpPr>
          <a:spLocks noChangeAspect="1"/>
        </xdr:cNvSpPr>
      </xdr:nvSpPr>
      <xdr:spPr>
        <a:xfrm>
          <a:off x="790575" y="83658075"/>
          <a:ext cx="45720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27"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57175"/>
    <xdr:sp>
      <xdr:nvSpPr>
        <xdr:cNvPr id="228" name="AutoShape 2"/>
        <xdr:cNvSpPr>
          <a:spLocks noChangeAspect="1"/>
        </xdr:cNvSpPr>
      </xdr:nvSpPr>
      <xdr:spPr>
        <a:xfrm>
          <a:off x="790575" y="83658075"/>
          <a:ext cx="45720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57175"/>
    <xdr:sp>
      <xdr:nvSpPr>
        <xdr:cNvPr id="229" name="AutoShape 2"/>
        <xdr:cNvSpPr>
          <a:spLocks noChangeAspect="1"/>
        </xdr:cNvSpPr>
      </xdr:nvSpPr>
      <xdr:spPr>
        <a:xfrm>
          <a:off x="790575" y="83658075"/>
          <a:ext cx="45720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30"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31"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57175"/>
    <xdr:sp>
      <xdr:nvSpPr>
        <xdr:cNvPr id="232" name="AutoShape 2"/>
        <xdr:cNvSpPr>
          <a:spLocks noChangeAspect="1"/>
        </xdr:cNvSpPr>
      </xdr:nvSpPr>
      <xdr:spPr>
        <a:xfrm>
          <a:off x="790575" y="83658075"/>
          <a:ext cx="45720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38125"/>
    <xdr:sp>
      <xdr:nvSpPr>
        <xdr:cNvPr id="233" name="AutoShape 2"/>
        <xdr:cNvSpPr>
          <a:spLocks noChangeAspect="1"/>
        </xdr:cNvSpPr>
      </xdr:nvSpPr>
      <xdr:spPr>
        <a:xfrm>
          <a:off x="790575" y="83658075"/>
          <a:ext cx="45720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38125"/>
    <xdr:sp>
      <xdr:nvSpPr>
        <xdr:cNvPr id="234" name="AutoShape 2"/>
        <xdr:cNvSpPr>
          <a:spLocks noChangeAspect="1"/>
        </xdr:cNvSpPr>
      </xdr:nvSpPr>
      <xdr:spPr>
        <a:xfrm>
          <a:off x="790575" y="83658075"/>
          <a:ext cx="45720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35"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57175"/>
    <xdr:sp>
      <xdr:nvSpPr>
        <xdr:cNvPr id="236" name="AutoShape 2"/>
        <xdr:cNvSpPr>
          <a:spLocks noChangeAspect="1"/>
        </xdr:cNvSpPr>
      </xdr:nvSpPr>
      <xdr:spPr>
        <a:xfrm>
          <a:off x="790575" y="83658075"/>
          <a:ext cx="45720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57175"/>
    <xdr:sp>
      <xdr:nvSpPr>
        <xdr:cNvPr id="237" name="AutoShape 2"/>
        <xdr:cNvSpPr>
          <a:spLocks noChangeAspect="1"/>
        </xdr:cNvSpPr>
      </xdr:nvSpPr>
      <xdr:spPr>
        <a:xfrm>
          <a:off x="790575" y="83658075"/>
          <a:ext cx="45720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38"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39"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40"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41"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42"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43"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44"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45"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46"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47"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48"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49"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50"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51"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52"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53"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54"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55"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56"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57"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58"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59"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0"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1"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2"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3"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4"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47650"/>
    <xdr:sp>
      <xdr:nvSpPr>
        <xdr:cNvPr id="265" name="AutoShape 2"/>
        <xdr:cNvSpPr>
          <a:spLocks noChangeAspect="1"/>
        </xdr:cNvSpPr>
      </xdr:nvSpPr>
      <xdr:spPr>
        <a:xfrm>
          <a:off x="790575" y="83658075"/>
          <a:ext cx="45720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6"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7"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8"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66700"/>
    <xdr:sp>
      <xdr:nvSpPr>
        <xdr:cNvPr id="269" name="AutoShape 2"/>
        <xdr:cNvSpPr>
          <a:spLocks noChangeAspect="1"/>
        </xdr:cNvSpPr>
      </xdr:nvSpPr>
      <xdr:spPr>
        <a:xfrm>
          <a:off x="790575" y="83658075"/>
          <a:ext cx="45720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0"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1"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2"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3"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4"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5"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6"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7"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8"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79"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80"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81"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82"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83"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84"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57200" cy="209550"/>
    <xdr:sp>
      <xdr:nvSpPr>
        <xdr:cNvPr id="285" name="AutoShape 2"/>
        <xdr:cNvSpPr>
          <a:spLocks noChangeAspect="1"/>
        </xdr:cNvSpPr>
      </xdr:nvSpPr>
      <xdr:spPr>
        <a:xfrm>
          <a:off x="790575" y="83658075"/>
          <a:ext cx="45720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286"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287"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288"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289"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0"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1"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2"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3"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4"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295"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296"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7"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8"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299"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00"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01"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02"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303"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04"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05"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06"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07"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08"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309"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310"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11"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12"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13"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1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1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1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1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1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1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2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3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4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5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6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6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62"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63"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64"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365"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66"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67"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68"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69"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70"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371"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372"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73"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74"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75"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76"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77"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378"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379"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0"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1"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2"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3"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4"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385"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386"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7"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8"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389"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39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0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1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41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2"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3"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4"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5"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6"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7"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8"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19"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0"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1"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2"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3"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4"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5"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6"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7"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8"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29"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0"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1"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2"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3"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4"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5"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6"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737</xdr:row>
      <xdr:rowOff>0</xdr:rowOff>
    </xdr:from>
    <xdr:ext cx="390525" cy="171450"/>
    <xdr:sp>
      <xdr:nvSpPr>
        <xdr:cNvPr id="437" name="AutoShape 2"/>
        <xdr:cNvSpPr>
          <a:spLocks noChangeAspect="1"/>
        </xdr:cNvSpPr>
      </xdr:nvSpPr>
      <xdr:spPr>
        <a:xfrm>
          <a:off x="790575" y="17690782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200025"/>
    <xdr:sp>
      <xdr:nvSpPr>
        <xdr:cNvPr id="438" name="AutoShape 2"/>
        <xdr:cNvSpPr>
          <a:spLocks noChangeAspect="1"/>
        </xdr:cNvSpPr>
      </xdr:nvSpPr>
      <xdr:spPr>
        <a:xfrm>
          <a:off x="790575" y="1740312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39"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40"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41"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200025"/>
    <xdr:sp>
      <xdr:nvSpPr>
        <xdr:cNvPr id="442" name="AutoShape 2"/>
        <xdr:cNvSpPr>
          <a:spLocks noChangeAspect="1"/>
        </xdr:cNvSpPr>
      </xdr:nvSpPr>
      <xdr:spPr>
        <a:xfrm>
          <a:off x="790575" y="1740312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43"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44"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200025"/>
    <xdr:sp>
      <xdr:nvSpPr>
        <xdr:cNvPr id="445" name="AutoShape 2"/>
        <xdr:cNvSpPr>
          <a:spLocks noChangeAspect="1"/>
        </xdr:cNvSpPr>
      </xdr:nvSpPr>
      <xdr:spPr>
        <a:xfrm>
          <a:off x="790575" y="1740312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200025"/>
    <xdr:sp>
      <xdr:nvSpPr>
        <xdr:cNvPr id="446" name="AutoShape 2"/>
        <xdr:cNvSpPr>
          <a:spLocks noChangeAspect="1"/>
        </xdr:cNvSpPr>
      </xdr:nvSpPr>
      <xdr:spPr>
        <a:xfrm>
          <a:off x="790575" y="1740312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47"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48"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49"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200025"/>
    <xdr:sp>
      <xdr:nvSpPr>
        <xdr:cNvPr id="450" name="AutoShape 2"/>
        <xdr:cNvSpPr>
          <a:spLocks noChangeAspect="1"/>
        </xdr:cNvSpPr>
      </xdr:nvSpPr>
      <xdr:spPr>
        <a:xfrm>
          <a:off x="790575" y="1740312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51"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90500"/>
    <xdr:sp>
      <xdr:nvSpPr>
        <xdr:cNvPr id="452" name="AutoShape 2"/>
        <xdr:cNvSpPr>
          <a:spLocks noChangeAspect="1"/>
        </xdr:cNvSpPr>
      </xdr:nvSpPr>
      <xdr:spPr>
        <a:xfrm>
          <a:off x="790575" y="174031275"/>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200025"/>
    <xdr:sp>
      <xdr:nvSpPr>
        <xdr:cNvPr id="453" name="AutoShape 2"/>
        <xdr:cNvSpPr>
          <a:spLocks noChangeAspect="1"/>
        </xdr:cNvSpPr>
      </xdr:nvSpPr>
      <xdr:spPr>
        <a:xfrm>
          <a:off x="790575" y="174031275"/>
          <a:ext cx="44767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54"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55"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56"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57"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58"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59"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0"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1"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2"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3"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4"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5"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6"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7"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8"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69"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0"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1"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72"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73"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4"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5"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6"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7"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8"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79"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80"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81"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82"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83"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84"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85"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86"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87"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88"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89"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0"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1"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2"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3"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4"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5"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96"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200025"/>
    <xdr:sp>
      <xdr:nvSpPr>
        <xdr:cNvPr id="497" name="AutoShape 2"/>
        <xdr:cNvSpPr>
          <a:spLocks noChangeAspect="1"/>
        </xdr:cNvSpPr>
      </xdr:nvSpPr>
      <xdr:spPr>
        <a:xfrm>
          <a:off x="790575" y="174031275"/>
          <a:ext cx="390525"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8"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499"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500"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90500"/>
    <xdr:sp>
      <xdr:nvSpPr>
        <xdr:cNvPr id="501" name="AutoShape 2"/>
        <xdr:cNvSpPr>
          <a:spLocks noChangeAspect="1"/>
        </xdr:cNvSpPr>
      </xdr:nvSpPr>
      <xdr:spPr>
        <a:xfrm>
          <a:off x="790575" y="174031275"/>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57175"/>
    <xdr:sp>
      <xdr:nvSpPr>
        <xdr:cNvPr id="502" name="AutoShape 2"/>
        <xdr:cNvSpPr>
          <a:spLocks noChangeAspect="1"/>
        </xdr:cNvSpPr>
      </xdr:nvSpPr>
      <xdr:spPr>
        <a:xfrm>
          <a:off x="790575" y="28536900"/>
          <a:ext cx="42862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38125"/>
    <xdr:sp>
      <xdr:nvSpPr>
        <xdr:cNvPr id="503" name="AutoShape 2"/>
        <xdr:cNvSpPr>
          <a:spLocks noChangeAspect="1"/>
        </xdr:cNvSpPr>
      </xdr:nvSpPr>
      <xdr:spPr>
        <a:xfrm>
          <a:off x="790575" y="28536900"/>
          <a:ext cx="42862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38125"/>
    <xdr:sp>
      <xdr:nvSpPr>
        <xdr:cNvPr id="504" name="AutoShape 2"/>
        <xdr:cNvSpPr>
          <a:spLocks noChangeAspect="1"/>
        </xdr:cNvSpPr>
      </xdr:nvSpPr>
      <xdr:spPr>
        <a:xfrm>
          <a:off x="790575" y="28536900"/>
          <a:ext cx="42862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05"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57175"/>
    <xdr:sp>
      <xdr:nvSpPr>
        <xdr:cNvPr id="506" name="AutoShape 2"/>
        <xdr:cNvSpPr>
          <a:spLocks noChangeAspect="1"/>
        </xdr:cNvSpPr>
      </xdr:nvSpPr>
      <xdr:spPr>
        <a:xfrm>
          <a:off x="790575" y="28536900"/>
          <a:ext cx="42862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57175"/>
    <xdr:sp>
      <xdr:nvSpPr>
        <xdr:cNvPr id="507" name="AutoShape 2"/>
        <xdr:cNvSpPr>
          <a:spLocks noChangeAspect="1"/>
        </xdr:cNvSpPr>
      </xdr:nvSpPr>
      <xdr:spPr>
        <a:xfrm>
          <a:off x="790575" y="28536900"/>
          <a:ext cx="42862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08"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09"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57175"/>
    <xdr:sp>
      <xdr:nvSpPr>
        <xdr:cNvPr id="510" name="AutoShape 2"/>
        <xdr:cNvSpPr>
          <a:spLocks noChangeAspect="1"/>
        </xdr:cNvSpPr>
      </xdr:nvSpPr>
      <xdr:spPr>
        <a:xfrm>
          <a:off x="790575" y="28536900"/>
          <a:ext cx="42862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38125"/>
    <xdr:sp>
      <xdr:nvSpPr>
        <xdr:cNvPr id="511" name="AutoShape 2"/>
        <xdr:cNvSpPr>
          <a:spLocks noChangeAspect="1"/>
        </xdr:cNvSpPr>
      </xdr:nvSpPr>
      <xdr:spPr>
        <a:xfrm>
          <a:off x="790575" y="28536900"/>
          <a:ext cx="42862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38125"/>
    <xdr:sp>
      <xdr:nvSpPr>
        <xdr:cNvPr id="512" name="AutoShape 2"/>
        <xdr:cNvSpPr>
          <a:spLocks noChangeAspect="1"/>
        </xdr:cNvSpPr>
      </xdr:nvSpPr>
      <xdr:spPr>
        <a:xfrm>
          <a:off x="790575" y="28536900"/>
          <a:ext cx="428625"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13"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57175"/>
    <xdr:sp>
      <xdr:nvSpPr>
        <xdr:cNvPr id="514" name="AutoShape 2"/>
        <xdr:cNvSpPr>
          <a:spLocks noChangeAspect="1"/>
        </xdr:cNvSpPr>
      </xdr:nvSpPr>
      <xdr:spPr>
        <a:xfrm>
          <a:off x="790575" y="28536900"/>
          <a:ext cx="42862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57175"/>
    <xdr:sp>
      <xdr:nvSpPr>
        <xdr:cNvPr id="515" name="AutoShape 2"/>
        <xdr:cNvSpPr>
          <a:spLocks noChangeAspect="1"/>
        </xdr:cNvSpPr>
      </xdr:nvSpPr>
      <xdr:spPr>
        <a:xfrm>
          <a:off x="790575" y="28536900"/>
          <a:ext cx="428625"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16"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17"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18"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19"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20"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21"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22"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23"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24"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25"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26"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27"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28"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29"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30"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31"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32"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33"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34"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35"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36"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37"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38"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39"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40"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41"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42"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47650"/>
    <xdr:sp>
      <xdr:nvSpPr>
        <xdr:cNvPr id="543" name="AutoShape 2"/>
        <xdr:cNvSpPr>
          <a:spLocks noChangeAspect="1"/>
        </xdr:cNvSpPr>
      </xdr:nvSpPr>
      <xdr:spPr>
        <a:xfrm>
          <a:off x="790575" y="28536900"/>
          <a:ext cx="428625"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44"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45"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46"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66700"/>
    <xdr:sp>
      <xdr:nvSpPr>
        <xdr:cNvPr id="547" name="AutoShape 2"/>
        <xdr:cNvSpPr>
          <a:spLocks noChangeAspect="1"/>
        </xdr:cNvSpPr>
      </xdr:nvSpPr>
      <xdr:spPr>
        <a:xfrm>
          <a:off x="790575" y="28536900"/>
          <a:ext cx="428625"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48"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49"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0"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1"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2"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3"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4"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5"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6"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7"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8"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59"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60"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61"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62"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120</xdr:row>
      <xdr:rowOff>0</xdr:rowOff>
    </xdr:from>
    <xdr:ext cx="428625" cy="209550"/>
    <xdr:sp>
      <xdr:nvSpPr>
        <xdr:cNvPr id="563" name="AutoShape 2"/>
        <xdr:cNvSpPr>
          <a:spLocks noChangeAspect="1"/>
        </xdr:cNvSpPr>
      </xdr:nvSpPr>
      <xdr:spPr>
        <a:xfrm>
          <a:off x="790575" y="28536900"/>
          <a:ext cx="428625"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xdr:col>
      <xdr:colOff>2114550</xdr:colOff>
      <xdr:row>187</xdr:row>
      <xdr:rowOff>104775</xdr:rowOff>
    </xdr:from>
    <xdr:to>
      <xdr:col>2</xdr:col>
      <xdr:colOff>2286000</xdr:colOff>
      <xdr:row>188</xdr:row>
      <xdr:rowOff>0</xdr:rowOff>
    </xdr:to>
    <xdr:sp fLocksText="0">
      <xdr:nvSpPr>
        <xdr:cNvPr id="564" name="Text Box 2"/>
        <xdr:cNvSpPr txBox="1">
          <a:spLocks noChangeArrowheads="1"/>
        </xdr:cNvSpPr>
      </xdr:nvSpPr>
      <xdr:spPr>
        <a:xfrm>
          <a:off x="2905125" y="41538525"/>
          <a:ext cx="1714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2114550</xdr:colOff>
      <xdr:row>191</xdr:row>
      <xdr:rowOff>104775</xdr:rowOff>
    </xdr:from>
    <xdr:to>
      <xdr:col>2</xdr:col>
      <xdr:colOff>2286000</xdr:colOff>
      <xdr:row>192</xdr:row>
      <xdr:rowOff>0</xdr:rowOff>
    </xdr:to>
    <xdr:sp fLocksText="0">
      <xdr:nvSpPr>
        <xdr:cNvPr id="565" name="Text Box 2"/>
        <xdr:cNvSpPr txBox="1">
          <a:spLocks noChangeArrowheads="1"/>
        </xdr:cNvSpPr>
      </xdr:nvSpPr>
      <xdr:spPr>
        <a:xfrm>
          <a:off x="2905125" y="42491025"/>
          <a:ext cx="1714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2114550</xdr:colOff>
      <xdr:row>158</xdr:row>
      <xdr:rowOff>104775</xdr:rowOff>
    </xdr:from>
    <xdr:to>
      <xdr:col>2</xdr:col>
      <xdr:colOff>2286000</xdr:colOff>
      <xdr:row>159</xdr:row>
      <xdr:rowOff>0</xdr:rowOff>
    </xdr:to>
    <xdr:sp fLocksText="0">
      <xdr:nvSpPr>
        <xdr:cNvPr id="566" name="Text Box 2"/>
        <xdr:cNvSpPr txBox="1">
          <a:spLocks noChangeArrowheads="1"/>
        </xdr:cNvSpPr>
      </xdr:nvSpPr>
      <xdr:spPr>
        <a:xfrm>
          <a:off x="2905125" y="35880675"/>
          <a:ext cx="1714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2114550</xdr:colOff>
      <xdr:row>159</xdr:row>
      <xdr:rowOff>104775</xdr:rowOff>
    </xdr:from>
    <xdr:to>
      <xdr:col>2</xdr:col>
      <xdr:colOff>2286000</xdr:colOff>
      <xdr:row>160</xdr:row>
      <xdr:rowOff>0</xdr:rowOff>
    </xdr:to>
    <xdr:sp fLocksText="0">
      <xdr:nvSpPr>
        <xdr:cNvPr id="567" name="Text Box 2"/>
        <xdr:cNvSpPr txBox="1">
          <a:spLocks noChangeArrowheads="1"/>
        </xdr:cNvSpPr>
      </xdr:nvSpPr>
      <xdr:spPr>
        <a:xfrm>
          <a:off x="2905125" y="36071175"/>
          <a:ext cx="1714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2114550</xdr:colOff>
      <xdr:row>159</xdr:row>
      <xdr:rowOff>104775</xdr:rowOff>
    </xdr:from>
    <xdr:to>
      <xdr:col>2</xdr:col>
      <xdr:colOff>2286000</xdr:colOff>
      <xdr:row>160</xdr:row>
      <xdr:rowOff>0</xdr:rowOff>
    </xdr:to>
    <xdr:sp fLocksText="0">
      <xdr:nvSpPr>
        <xdr:cNvPr id="568" name="Text Box 2"/>
        <xdr:cNvSpPr txBox="1">
          <a:spLocks noChangeArrowheads="1"/>
        </xdr:cNvSpPr>
      </xdr:nvSpPr>
      <xdr:spPr>
        <a:xfrm>
          <a:off x="2905125" y="36071175"/>
          <a:ext cx="1714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2114550</xdr:colOff>
      <xdr:row>193</xdr:row>
      <xdr:rowOff>104775</xdr:rowOff>
    </xdr:from>
    <xdr:to>
      <xdr:col>2</xdr:col>
      <xdr:colOff>2286000</xdr:colOff>
      <xdr:row>194</xdr:row>
      <xdr:rowOff>0</xdr:rowOff>
    </xdr:to>
    <xdr:sp fLocksText="0">
      <xdr:nvSpPr>
        <xdr:cNvPr id="569" name="Text Box 2"/>
        <xdr:cNvSpPr txBox="1">
          <a:spLocks noChangeArrowheads="1"/>
        </xdr:cNvSpPr>
      </xdr:nvSpPr>
      <xdr:spPr>
        <a:xfrm>
          <a:off x="2905125" y="42872025"/>
          <a:ext cx="1714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0</xdr:colOff>
      <xdr:row>364</xdr:row>
      <xdr:rowOff>0</xdr:rowOff>
    </xdr:from>
    <xdr:ext cx="504825" cy="85725"/>
    <xdr:sp>
      <xdr:nvSpPr>
        <xdr:cNvPr id="570" name="AutoShape 1"/>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571" name="AutoShape 2"/>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572" name="AutoShape 3"/>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76200"/>
    <xdr:sp>
      <xdr:nvSpPr>
        <xdr:cNvPr id="573" name="AutoShape 4"/>
        <xdr:cNvSpPr>
          <a:spLocks noChangeAspect="1"/>
        </xdr:cNvSpPr>
      </xdr:nvSpPr>
      <xdr:spPr>
        <a:xfrm>
          <a:off x="790575" y="82619850"/>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161925"/>
    <xdr:sp>
      <xdr:nvSpPr>
        <xdr:cNvPr id="574" name="AutoShape 2"/>
        <xdr:cNvSpPr>
          <a:spLocks noChangeAspect="1"/>
        </xdr:cNvSpPr>
      </xdr:nvSpPr>
      <xdr:spPr>
        <a:xfrm>
          <a:off x="790575" y="82619850"/>
          <a:ext cx="5048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161925"/>
    <xdr:sp>
      <xdr:nvSpPr>
        <xdr:cNvPr id="575" name="AutoShape 2"/>
        <xdr:cNvSpPr>
          <a:spLocks noChangeAspect="1"/>
        </xdr:cNvSpPr>
      </xdr:nvSpPr>
      <xdr:spPr>
        <a:xfrm>
          <a:off x="790575" y="82619850"/>
          <a:ext cx="5048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576" name="AutoShape 1"/>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577" name="AutoShape 2"/>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85725"/>
    <xdr:sp>
      <xdr:nvSpPr>
        <xdr:cNvPr id="578" name="AutoShape 3"/>
        <xdr:cNvSpPr>
          <a:spLocks noChangeAspect="1"/>
        </xdr:cNvSpPr>
      </xdr:nvSpPr>
      <xdr:spPr>
        <a:xfrm>
          <a:off x="790575" y="8261985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364</xdr:row>
      <xdr:rowOff>0</xdr:rowOff>
    </xdr:from>
    <xdr:ext cx="504825" cy="76200"/>
    <xdr:sp>
      <xdr:nvSpPr>
        <xdr:cNvPr id="579" name="AutoShape 4"/>
        <xdr:cNvSpPr>
          <a:spLocks noChangeAspect="1"/>
        </xdr:cNvSpPr>
      </xdr:nvSpPr>
      <xdr:spPr>
        <a:xfrm>
          <a:off x="790575" y="82619850"/>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161925"/>
    <xdr:sp>
      <xdr:nvSpPr>
        <xdr:cNvPr id="580" name="AutoShape 2"/>
        <xdr:cNvSpPr>
          <a:spLocks noChangeAspect="1"/>
        </xdr:cNvSpPr>
      </xdr:nvSpPr>
      <xdr:spPr>
        <a:xfrm>
          <a:off x="790575" y="82619850"/>
          <a:ext cx="5048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161925"/>
    <xdr:sp>
      <xdr:nvSpPr>
        <xdr:cNvPr id="581" name="AutoShape 2"/>
        <xdr:cNvSpPr>
          <a:spLocks noChangeAspect="1"/>
        </xdr:cNvSpPr>
      </xdr:nvSpPr>
      <xdr:spPr>
        <a:xfrm>
          <a:off x="790575" y="82619850"/>
          <a:ext cx="5048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33425"/>
    <xdr:sp>
      <xdr:nvSpPr>
        <xdr:cNvPr id="582" name="AutoShape 2"/>
        <xdr:cNvSpPr>
          <a:spLocks noChangeAspect="1"/>
        </xdr:cNvSpPr>
      </xdr:nvSpPr>
      <xdr:spPr>
        <a:xfrm>
          <a:off x="790575" y="82619850"/>
          <a:ext cx="504825" cy="7334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23900"/>
    <xdr:sp>
      <xdr:nvSpPr>
        <xdr:cNvPr id="583" name="AutoShape 2"/>
        <xdr:cNvSpPr>
          <a:spLocks noChangeAspect="1"/>
        </xdr:cNvSpPr>
      </xdr:nvSpPr>
      <xdr:spPr>
        <a:xfrm>
          <a:off x="790575" y="82619850"/>
          <a:ext cx="504825" cy="7239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14375"/>
    <xdr:sp>
      <xdr:nvSpPr>
        <xdr:cNvPr id="584" name="AutoShape 2"/>
        <xdr:cNvSpPr>
          <a:spLocks noChangeAspect="1"/>
        </xdr:cNvSpPr>
      </xdr:nvSpPr>
      <xdr:spPr>
        <a:xfrm>
          <a:off x="790575" y="82619850"/>
          <a:ext cx="504825" cy="7143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14375"/>
    <xdr:sp>
      <xdr:nvSpPr>
        <xdr:cNvPr id="585" name="AutoShape 2"/>
        <xdr:cNvSpPr>
          <a:spLocks noChangeAspect="1"/>
        </xdr:cNvSpPr>
      </xdr:nvSpPr>
      <xdr:spPr>
        <a:xfrm>
          <a:off x="790575" y="82619850"/>
          <a:ext cx="504825" cy="7143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33425"/>
    <xdr:sp>
      <xdr:nvSpPr>
        <xdr:cNvPr id="586" name="AutoShape 2"/>
        <xdr:cNvSpPr>
          <a:spLocks noChangeAspect="1"/>
        </xdr:cNvSpPr>
      </xdr:nvSpPr>
      <xdr:spPr>
        <a:xfrm>
          <a:off x="790575" y="82619850"/>
          <a:ext cx="504825" cy="7334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23900"/>
    <xdr:sp>
      <xdr:nvSpPr>
        <xdr:cNvPr id="587" name="AutoShape 2"/>
        <xdr:cNvSpPr>
          <a:spLocks noChangeAspect="1"/>
        </xdr:cNvSpPr>
      </xdr:nvSpPr>
      <xdr:spPr>
        <a:xfrm>
          <a:off x="790575" y="82619850"/>
          <a:ext cx="504825" cy="7239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23900"/>
    <xdr:sp>
      <xdr:nvSpPr>
        <xdr:cNvPr id="588" name="AutoShape 2"/>
        <xdr:cNvSpPr>
          <a:spLocks noChangeAspect="1"/>
        </xdr:cNvSpPr>
      </xdr:nvSpPr>
      <xdr:spPr>
        <a:xfrm>
          <a:off x="790575" y="82619850"/>
          <a:ext cx="504825" cy="7239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33425"/>
    <xdr:sp>
      <xdr:nvSpPr>
        <xdr:cNvPr id="589" name="AutoShape 2"/>
        <xdr:cNvSpPr>
          <a:spLocks noChangeAspect="1"/>
        </xdr:cNvSpPr>
      </xdr:nvSpPr>
      <xdr:spPr>
        <a:xfrm>
          <a:off x="790575" y="82619850"/>
          <a:ext cx="504825" cy="7334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33425"/>
    <xdr:sp>
      <xdr:nvSpPr>
        <xdr:cNvPr id="590" name="AutoShape 2"/>
        <xdr:cNvSpPr>
          <a:spLocks noChangeAspect="1"/>
        </xdr:cNvSpPr>
      </xdr:nvSpPr>
      <xdr:spPr>
        <a:xfrm>
          <a:off x="790575" y="82619850"/>
          <a:ext cx="504825" cy="7334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23900"/>
    <xdr:sp>
      <xdr:nvSpPr>
        <xdr:cNvPr id="591" name="AutoShape 2"/>
        <xdr:cNvSpPr>
          <a:spLocks noChangeAspect="1"/>
        </xdr:cNvSpPr>
      </xdr:nvSpPr>
      <xdr:spPr>
        <a:xfrm>
          <a:off x="790575" y="82619850"/>
          <a:ext cx="504825" cy="7239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14375"/>
    <xdr:sp>
      <xdr:nvSpPr>
        <xdr:cNvPr id="592" name="AutoShape 2"/>
        <xdr:cNvSpPr>
          <a:spLocks noChangeAspect="1"/>
        </xdr:cNvSpPr>
      </xdr:nvSpPr>
      <xdr:spPr>
        <a:xfrm>
          <a:off x="790575" y="82619850"/>
          <a:ext cx="504825" cy="7143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14375"/>
    <xdr:sp>
      <xdr:nvSpPr>
        <xdr:cNvPr id="593" name="AutoShape 2"/>
        <xdr:cNvSpPr>
          <a:spLocks noChangeAspect="1"/>
        </xdr:cNvSpPr>
      </xdr:nvSpPr>
      <xdr:spPr>
        <a:xfrm>
          <a:off x="790575" y="82619850"/>
          <a:ext cx="504825" cy="7143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33425"/>
    <xdr:sp>
      <xdr:nvSpPr>
        <xdr:cNvPr id="594" name="AutoShape 2"/>
        <xdr:cNvSpPr>
          <a:spLocks noChangeAspect="1"/>
        </xdr:cNvSpPr>
      </xdr:nvSpPr>
      <xdr:spPr>
        <a:xfrm>
          <a:off x="790575" y="82619850"/>
          <a:ext cx="504825" cy="7334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23900"/>
    <xdr:sp>
      <xdr:nvSpPr>
        <xdr:cNvPr id="595" name="AutoShape 2"/>
        <xdr:cNvSpPr>
          <a:spLocks noChangeAspect="1"/>
        </xdr:cNvSpPr>
      </xdr:nvSpPr>
      <xdr:spPr>
        <a:xfrm>
          <a:off x="790575" y="82619850"/>
          <a:ext cx="504825" cy="7239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23900"/>
    <xdr:sp>
      <xdr:nvSpPr>
        <xdr:cNvPr id="596" name="AutoShape 2"/>
        <xdr:cNvSpPr>
          <a:spLocks noChangeAspect="1"/>
        </xdr:cNvSpPr>
      </xdr:nvSpPr>
      <xdr:spPr>
        <a:xfrm>
          <a:off x="790575" y="82619850"/>
          <a:ext cx="504825" cy="7239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364</xdr:row>
      <xdr:rowOff>0</xdr:rowOff>
    </xdr:from>
    <xdr:ext cx="504825" cy="733425"/>
    <xdr:sp>
      <xdr:nvSpPr>
        <xdr:cNvPr id="597" name="AutoShape 2"/>
        <xdr:cNvSpPr>
          <a:spLocks noChangeAspect="1"/>
        </xdr:cNvSpPr>
      </xdr:nvSpPr>
      <xdr:spPr>
        <a:xfrm>
          <a:off x="790575" y="82619850"/>
          <a:ext cx="504825" cy="7334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598"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57175"/>
    <xdr:sp>
      <xdr:nvSpPr>
        <xdr:cNvPr id="599" name="AutoShape 2"/>
        <xdr:cNvSpPr>
          <a:spLocks noChangeAspect="1"/>
        </xdr:cNvSpPr>
      </xdr:nvSpPr>
      <xdr:spPr>
        <a:xfrm>
          <a:off x="790575" y="83658075"/>
          <a:ext cx="43815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38125"/>
    <xdr:sp>
      <xdr:nvSpPr>
        <xdr:cNvPr id="600" name="AutoShape 2"/>
        <xdr:cNvSpPr>
          <a:spLocks noChangeAspect="1"/>
        </xdr:cNvSpPr>
      </xdr:nvSpPr>
      <xdr:spPr>
        <a:xfrm>
          <a:off x="790575" y="83658075"/>
          <a:ext cx="43815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38125"/>
    <xdr:sp>
      <xdr:nvSpPr>
        <xdr:cNvPr id="601" name="AutoShape 2"/>
        <xdr:cNvSpPr>
          <a:spLocks noChangeAspect="1"/>
        </xdr:cNvSpPr>
      </xdr:nvSpPr>
      <xdr:spPr>
        <a:xfrm>
          <a:off x="790575" y="83658075"/>
          <a:ext cx="43815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02"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57175"/>
    <xdr:sp>
      <xdr:nvSpPr>
        <xdr:cNvPr id="603" name="AutoShape 2"/>
        <xdr:cNvSpPr>
          <a:spLocks noChangeAspect="1"/>
        </xdr:cNvSpPr>
      </xdr:nvSpPr>
      <xdr:spPr>
        <a:xfrm>
          <a:off x="790575" y="83658075"/>
          <a:ext cx="43815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57175"/>
    <xdr:sp>
      <xdr:nvSpPr>
        <xdr:cNvPr id="604" name="AutoShape 2"/>
        <xdr:cNvSpPr>
          <a:spLocks noChangeAspect="1"/>
        </xdr:cNvSpPr>
      </xdr:nvSpPr>
      <xdr:spPr>
        <a:xfrm>
          <a:off x="790575" y="83658075"/>
          <a:ext cx="43815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05"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06"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57175"/>
    <xdr:sp>
      <xdr:nvSpPr>
        <xdr:cNvPr id="607" name="AutoShape 2"/>
        <xdr:cNvSpPr>
          <a:spLocks noChangeAspect="1"/>
        </xdr:cNvSpPr>
      </xdr:nvSpPr>
      <xdr:spPr>
        <a:xfrm>
          <a:off x="790575" y="83658075"/>
          <a:ext cx="43815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38125"/>
    <xdr:sp>
      <xdr:nvSpPr>
        <xdr:cNvPr id="608" name="AutoShape 2"/>
        <xdr:cNvSpPr>
          <a:spLocks noChangeAspect="1"/>
        </xdr:cNvSpPr>
      </xdr:nvSpPr>
      <xdr:spPr>
        <a:xfrm>
          <a:off x="790575" y="83658075"/>
          <a:ext cx="43815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38125"/>
    <xdr:sp>
      <xdr:nvSpPr>
        <xdr:cNvPr id="609" name="AutoShape 2"/>
        <xdr:cNvSpPr>
          <a:spLocks noChangeAspect="1"/>
        </xdr:cNvSpPr>
      </xdr:nvSpPr>
      <xdr:spPr>
        <a:xfrm>
          <a:off x="790575" y="83658075"/>
          <a:ext cx="43815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10"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57175"/>
    <xdr:sp>
      <xdr:nvSpPr>
        <xdr:cNvPr id="611" name="AutoShape 2"/>
        <xdr:cNvSpPr>
          <a:spLocks noChangeAspect="1"/>
        </xdr:cNvSpPr>
      </xdr:nvSpPr>
      <xdr:spPr>
        <a:xfrm>
          <a:off x="790575" y="83658075"/>
          <a:ext cx="43815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57175"/>
    <xdr:sp>
      <xdr:nvSpPr>
        <xdr:cNvPr id="612" name="AutoShape 2"/>
        <xdr:cNvSpPr>
          <a:spLocks noChangeAspect="1"/>
        </xdr:cNvSpPr>
      </xdr:nvSpPr>
      <xdr:spPr>
        <a:xfrm>
          <a:off x="790575" y="83658075"/>
          <a:ext cx="43815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13"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14"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15"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16"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17"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18"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19"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20"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21"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22"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23"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24"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25"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26"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27"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28"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29"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0"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1"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32"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33"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4"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5"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6"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7"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8"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39"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47650"/>
    <xdr:sp>
      <xdr:nvSpPr>
        <xdr:cNvPr id="640" name="AutoShape 2"/>
        <xdr:cNvSpPr>
          <a:spLocks noChangeAspect="1"/>
        </xdr:cNvSpPr>
      </xdr:nvSpPr>
      <xdr:spPr>
        <a:xfrm>
          <a:off x="790575" y="83658075"/>
          <a:ext cx="438150" cy="2476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41"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42"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43"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66700"/>
    <xdr:sp>
      <xdr:nvSpPr>
        <xdr:cNvPr id="644" name="AutoShape 2"/>
        <xdr:cNvSpPr>
          <a:spLocks noChangeAspect="1"/>
        </xdr:cNvSpPr>
      </xdr:nvSpPr>
      <xdr:spPr>
        <a:xfrm>
          <a:off x="790575" y="83658075"/>
          <a:ext cx="43815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45"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46"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47"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48"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49"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0"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1"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2"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3"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4"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5"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6"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7"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8"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59"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367</xdr:row>
      <xdr:rowOff>0</xdr:rowOff>
    </xdr:from>
    <xdr:ext cx="438150" cy="209550"/>
    <xdr:sp>
      <xdr:nvSpPr>
        <xdr:cNvPr id="660" name="AutoShape 2"/>
        <xdr:cNvSpPr>
          <a:spLocks noChangeAspect="1"/>
        </xdr:cNvSpPr>
      </xdr:nvSpPr>
      <xdr:spPr>
        <a:xfrm>
          <a:off x="790575" y="83658075"/>
          <a:ext cx="438150" cy="2095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661"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662"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663"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664"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65"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66"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67"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68"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69"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61925"/>
    <xdr:sp>
      <xdr:nvSpPr>
        <xdr:cNvPr id="670" name="AutoShape 2"/>
        <xdr:cNvSpPr>
          <a:spLocks noChangeAspect="1"/>
        </xdr:cNvSpPr>
      </xdr:nvSpPr>
      <xdr:spPr>
        <a:xfrm>
          <a:off x="790575" y="1740312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61925"/>
    <xdr:sp>
      <xdr:nvSpPr>
        <xdr:cNvPr id="671" name="AutoShape 2"/>
        <xdr:cNvSpPr>
          <a:spLocks noChangeAspect="1"/>
        </xdr:cNvSpPr>
      </xdr:nvSpPr>
      <xdr:spPr>
        <a:xfrm>
          <a:off x="790575" y="1740312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72"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73"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74"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675"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676"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677"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678"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79"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80"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81"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82"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83"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61925"/>
    <xdr:sp>
      <xdr:nvSpPr>
        <xdr:cNvPr id="684" name="AutoShape 2"/>
        <xdr:cNvSpPr>
          <a:spLocks noChangeAspect="1"/>
        </xdr:cNvSpPr>
      </xdr:nvSpPr>
      <xdr:spPr>
        <a:xfrm>
          <a:off x="790575" y="1740312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61925"/>
    <xdr:sp>
      <xdr:nvSpPr>
        <xdr:cNvPr id="685" name="AutoShape 2"/>
        <xdr:cNvSpPr>
          <a:spLocks noChangeAspect="1"/>
        </xdr:cNvSpPr>
      </xdr:nvSpPr>
      <xdr:spPr>
        <a:xfrm>
          <a:off x="790575" y="1740312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86"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87"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171450"/>
    <xdr:sp>
      <xdr:nvSpPr>
        <xdr:cNvPr id="688" name="AutoShape 2"/>
        <xdr:cNvSpPr>
          <a:spLocks noChangeAspect="1"/>
        </xdr:cNvSpPr>
      </xdr:nvSpPr>
      <xdr:spPr>
        <a:xfrm>
          <a:off x="790575" y="1740312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89"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0"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1"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2"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3"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4"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5"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6"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7"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8"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699"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0"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1"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2"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3"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4"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5"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6"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7"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8"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09"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0"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1"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2"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3"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4"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5"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6"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7"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8"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19"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0"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1"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2"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3"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4"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5"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6"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7"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8"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29"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30"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31"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32"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33"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34"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35"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171450"/>
    <xdr:sp>
      <xdr:nvSpPr>
        <xdr:cNvPr id="736" name="AutoShape 2"/>
        <xdr:cNvSpPr>
          <a:spLocks noChangeAspect="1"/>
        </xdr:cNvSpPr>
      </xdr:nvSpPr>
      <xdr:spPr>
        <a:xfrm>
          <a:off x="790575" y="1740312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737"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738"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739"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740"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41"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42"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43"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44"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45"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746"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747"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48"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49"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50"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751" name="AutoShape 1"/>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752" name="AutoShape 2"/>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85725"/>
    <xdr:sp>
      <xdr:nvSpPr>
        <xdr:cNvPr id="753" name="AutoShape 3"/>
        <xdr:cNvSpPr>
          <a:spLocks noChangeAspect="1"/>
        </xdr:cNvSpPr>
      </xdr:nvSpPr>
      <xdr:spPr>
        <a:xfrm>
          <a:off x="790575" y="174031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724</xdr:row>
      <xdr:rowOff>0</xdr:rowOff>
    </xdr:from>
    <xdr:ext cx="504825" cy="76200"/>
    <xdr:sp>
      <xdr:nvSpPr>
        <xdr:cNvPr id="754" name="AutoShape 4"/>
        <xdr:cNvSpPr>
          <a:spLocks noChangeAspect="1"/>
        </xdr:cNvSpPr>
      </xdr:nvSpPr>
      <xdr:spPr>
        <a:xfrm>
          <a:off x="790575" y="174031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55"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56"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57"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58"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59"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760"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61925"/>
    <xdr:sp>
      <xdr:nvSpPr>
        <xdr:cNvPr id="761" name="AutoShape 2"/>
        <xdr:cNvSpPr>
          <a:spLocks noChangeAspect="1"/>
        </xdr:cNvSpPr>
      </xdr:nvSpPr>
      <xdr:spPr>
        <a:xfrm>
          <a:off x="790575" y="174031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62"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63"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47675" cy="171450"/>
    <xdr:sp>
      <xdr:nvSpPr>
        <xdr:cNvPr id="764" name="AutoShape 2"/>
        <xdr:cNvSpPr>
          <a:spLocks noChangeAspect="1"/>
        </xdr:cNvSpPr>
      </xdr:nvSpPr>
      <xdr:spPr>
        <a:xfrm>
          <a:off x="790575" y="174031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6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6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6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6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6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7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8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79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3"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4"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5"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6"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7"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8"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09"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10"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11"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90525" cy="171450"/>
    <xdr:sp>
      <xdr:nvSpPr>
        <xdr:cNvPr id="812" name="AutoShape 2"/>
        <xdr:cNvSpPr>
          <a:spLocks noChangeAspect="1"/>
        </xdr:cNvSpPr>
      </xdr:nvSpPr>
      <xdr:spPr>
        <a:xfrm>
          <a:off x="790575" y="174031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304800"/>
    <xdr:sp>
      <xdr:nvSpPr>
        <xdr:cNvPr id="813" name="AutoShape 2"/>
        <xdr:cNvSpPr>
          <a:spLocks noChangeAspect="1"/>
        </xdr:cNvSpPr>
      </xdr:nvSpPr>
      <xdr:spPr>
        <a:xfrm>
          <a:off x="790575" y="174031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95275"/>
    <xdr:sp>
      <xdr:nvSpPr>
        <xdr:cNvPr id="814" name="AutoShape 2"/>
        <xdr:cNvSpPr>
          <a:spLocks noChangeAspect="1"/>
        </xdr:cNvSpPr>
      </xdr:nvSpPr>
      <xdr:spPr>
        <a:xfrm>
          <a:off x="790575" y="174031275"/>
          <a:ext cx="42862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85750"/>
    <xdr:sp>
      <xdr:nvSpPr>
        <xdr:cNvPr id="815" name="AutoShape 2"/>
        <xdr:cNvSpPr>
          <a:spLocks noChangeAspect="1"/>
        </xdr:cNvSpPr>
      </xdr:nvSpPr>
      <xdr:spPr>
        <a:xfrm>
          <a:off x="790575" y="174031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85750"/>
    <xdr:sp>
      <xdr:nvSpPr>
        <xdr:cNvPr id="816" name="AutoShape 2"/>
        <xdr:cNvSpPr>
          <a:spLocks noChangeAspect="1"/>
        </xdr:cNvSpPr>
      </xdr:nvSpPr>
      <xdr:spPr>
        <a:xfrm>
          <a:off x="790575" y="174031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304800"/>
    <xdr:sp>
      <xdr:nvSpPr>
        <xdr:cNvPr id="817" name="AutoShape 2"/>
        <xdr:cNvSpPr>
          <a:spLocks noChangeAspect="1"/>
        </xdr:cNvSpPr>
      </xdr:nvSpPr>
      <xdr:spPr>
        <a:xfrm>
          <a:off x="790575" y="174031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95275"/>
    <xdr:sp>
      <xdr:nvSpPr>
        <xdr:cNvPr id="818" name="AutoShape 2"/>
        <xdr:cNvSpPr>
          <a:spLocks noChangeAspect="1"/>
        </xdr:cNvSpPr>
      </xdr:nvSpPr>
      <xdr:spPr>
        <a:xfrm>
          <a:off x="790575" y="174031275"/>
          <a:ext cx="42862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95275"/>
    <xdr:sp>
      <xdr:nvSpPr>
        <xdr:cNvPr id="819" name="AutoShape 2"/>
        <xdr:cNvSpPr>
          <a:spLocks noChangeAspect="1"/>
        </xdr:cNvSpPr>
      </xdr:nvSpPr>
      <xdr:spPr>
        <a:xfrm>
          <a:off x="790575" y="174031275"/>
          <a:ext cx="42862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304800"/>
    <xdr:sp>
      <xdr:nvSpPr>
        <xdr:cNvPr id="820" name="AutoShape 2"/>
        <xdr:cNvSpPr>
          <a:spLocks noChangeAspect="1"/>
        </xdr:cNvSpPr>
      </xdr:nvSpPr>
      <xdr:spPr>
        <a:xfrm>
          <a:off x="790575" y="174031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304800"/>
    <xdr:sp>
      <xdr:nvSpPr>
        <xdr:cNvPr id="821" name="AutoShape 2"/>
        <xdr:cNvSpPr>
          <a:spLocks noChangeAspect="1"/>
        </xdr:cNvSpPr>
      </xdr:nvSpPr>
      <xdr:spPr>
        <a:xfrm>
          <a:off x="790575" y="174031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95275"/>
    <xdr:sp>
      <xdr:nvSpPr>
        <xdr:cNvPr id="822" name="AutoShape 2"/>
        <xdr:cNvSpPr>
          <a:spLocks noChangeAspect="1"/>
        </xdr:cNvSpPr>
      </xdr:nvSpPr>
      <xdr:spPr>
        <a:xfrm>
          <a:off x="790575" y="174031275"/>
          <a:ext cx="42862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85750"/>
    <xdr:sp>
      <xdr:nvSpPr>
        <xdr:cNvPr id="823" name="AutoShape 2"/>
        <xdr:cNvSpPr>
          <a:spLocks noChangeAspect="1"/>
        </xdr:cNvSpPr>
      </xdr:nvSpPr>
      <xdr:spPr>
        <a:xfrm>
          <a:off x="790575" y="174031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85750"/>
    <xdr:sp>
      <xdr:nvSpPr>
        <xdr:cNvPr id="824" name="AutoShape 2"/>
        <xdr:cNvSpPr>
          <a:spLocks noChangeAspect="1"/>
        </xdr:cNvSpPr>
      </xdr:nvSpPr>
      <xdr:spPr>
        <a:xfrm>
          <a:off x="790575" y="174031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304800"/>
    <xdr:sp>
      <xdr:nvSpPr>
        <xdr:cNvPr id="825" name="AutoShape 2"/>
        <xdr:cNvSpPr>
          <a:spLocks noChangeAspect="1"/>
        </xdr:cNvSpPr>
      </xdr:nvSpPr>
      <xdr:spPr>
        <a:xfrm>
          <a:off x="790575" y="174031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95275"/>
    <xdr:sp>
      <xdr:nvSpPr>
        <xdr:cNvPr id="826" name="AutoShape 2"/>
        <xdr:cNvSpPr>
          <a:spLocks noChangeAspect="1"/>
        </xdr:cNvSpPr>
      </xdr:nvSpPr>
      <xdr:spPr>
        <a:xfrm>
          <a:off x="790575" y="174031275"/>
          <a:ext cx="42862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295275"/>
    <xdr:sp>
      <xdr:nvSpPr>
        <xdr:cNvPr id="827" name="AutoShape 2"/>
        <xdr:cNvSpPr>
          <a:spLocks noChangeAspect="1"/>
        </xdr:cNvSpPr>
      </xdr:nvSpPr>
      <xdr:spPr>
        <a:xfrm>
          <a:off x="790575" y="174031275"/>
          <a:ext cx="42862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428625" cy="304800"/>
    <xdr:sp>
      <xdr:nvSpPr>
        <xdr:cNvPr id="828" name="AutoShape 2"/>
        <xdr:cNvSpPr>
          <a:spLocks noChangeAspect="1"/>
        </xdr:cNvSpPr>
      </xdr:nvSpPr>
      <xdr:spPr>
        <a:xfrm>
          <a:off x="790575" y="174031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95275"/>
    <xdr:sp>
      <xdr:nvSpPr>
        <xdr:cNvPr id="829" name="AutoShape 2"/>
        <xdr:cNvSpPr>
          <a:spLocks noChangeAspect="1"/>
        </xdr:cNvSpPr>
      </xdr:nvSpPr>
      <xdr:spPr>
        <a:xfrm>
          <a:off x="790575" y="174031275"/>
          <a:ext cx="37147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85750"/>
    <xdr:sp>
      <xdr:nvSpPr>
        <xdr:cNvPr id="830" name="AutoShape 2"/>
        <xdr:cNvSpPr>
          <a:spLocks noChangeAspect="1"/>
        </xdr:cNvSpPr>
      </xdr:nvSpPr>
      <xdr:spPr>
        <a:xfrm>
          <a:off x="790575" y="174031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76225"/>
    <xdr:sp>
      <xdr:nvSpPr>
        <xdr:cNvPr id="831" name="AutoShape 2"/>
        <xdr:cNvSpPr>
          <a:spLocks noChangeAspect="1"/>
        </xdr:cNvSpPr>
      </xdr:nvSpPr>
      <xdr:spPr>
        <a:xfrm>
          <a:off x="790575" y="174031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76225"/>
    <xdr:sp>
      <xdr:nvSpPr>
        <xdr:cNvPr id="832" name="AutoShape 2"/>
        <xdr:cNvSpPr>
          <a:spLocks noChangeAspect="1"/>
        </xdr:cNvSpPr>
      </xdr:nvSpPr>
      <xdr:spPr>
        <a:xfrm>
          <a:off x="790575" y="174031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95275"/>
    <xdr:sp>
      <xdr:nvSpPr>
        <xdr:cNvPr id="833" name="AutoShape 2"/>
        <xdr:cNvSpPr>
          <a:spLocks noChangeAspect="1"/>
        </xdr:cNvSpPr>
      </xdr:nvSpPr>
      <xdr:spPr>
        <a:xfrm>
          <a:off x="790575" y="174031275"/>
          <a:ext cx="37147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85750"/>
    <xdr:sp>
      <xdr:nvSpPr>
        <xdr:cNvPr id="834" name="AutoShape 2"/>
        <xdr:cNvSpPr>
          <a:spLocks noChangeAspect="1"/>
        </xdr:cNvSpPr>
      </xdr:nvSpPr>
      <xdr:spPr>
        <a:xfrm>
          <a:off x="790575" y="174031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85750"/>
    <xdr:sp>
      <xdr:nvSpPr>
        <xdr:cNvPr id="835" name="AutoShape 2"/>
        <xdr:cNvSpPr>
          <a:spLocks noChangeAspect="1"/>
        </xdr:cNvSpPr>
      </xdr:nvSpPr>
      <xdr:spPr>
        <a:xfrm>
          <a:off x="790575" y="174031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95275"/>
    <xdr:sp>
      <xdr:nvSpPr>
        <xdr:cNvPr id="836" name="AutoShape 2"/>
        <xdr:cNvSpPr>
          <a:spLocks noChangeAspect="1"/>
        </xdr:cNvSpPr>
      </xdr:nvSpPr>
      <xdr:spPr>
        <a:xfrm>
          <a:off x="790575" y="174031275"/>
          <a:ext cx="37147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95275"/>
    <xdr:sp>
      <xdr:nvSpPr>
        <xdr:cNvPr id="837" name="AutoShape 2"/>
        <xdr:cNvSpPr>
          <a:spLocks noChangeAspect="1"/>
        </xdr:cNvSpPr>
      </xdr:nvSpPr>
      <xdr:spPr>
        <a:xfrm>
          <a:off x="790575" y="174031275"/>
          <a:ext cx="37147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85750"/>
    <xdr:sp>
      <xdr:nvSpPr>
        <xdr:cNvPr id="838" name="AutoShape 2"/>
        <xdr:cNvSpPr>
          <a:spLocks noChangeAspect="1"/>
        </xdr:cNvSpPr>
      </xdr:nvSpPr>
      <xdr:spPr>
        <a:xfrm>
          <a:off x="790575" y="174031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76225"/>
    <xdr:sp>
      <xdr:nvSpPr>
        <xdr:cNvPr id="839" name="AutoShape 2"/>
        <xdr:cNvSpPr>
          <a:spLocks noChangeAspect="1"/>
        </xdr:cNvSpPr>
      </xdr:nvSpPr>
      <xdr:spPr>
        <a:xfrm>
          <a:off x="790575" y="174031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76225"/>
    <xdr:sp>
      <xdr:nvSpPr>
        <xdr:cNvPr id="840" name="AutoShape 2"/>
        <xdr:cNvSpPr>
          <a:spLocks noChangeAspect="1"/>
        </xdr:cNvSpPr>
      </xdr:nvSpPr>
      <xdr:spPr>
        <a:xfrm>
          <a:off x="790575" y="174031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95275"/>
    <xdr:sp>
      <xdr:nvSpPr>
        <xdr:cNvPr id="841" name="AutoShape 2"/>
        <xdr:cNvSpPr>
          <a:spLocks noChangeAspect="1"/>
        </xdr:cNvSpPr>
      </xdr:nvSpPr>
      <xdr:spPr>
        <a:xfrm>
          <a:off x="790575" y="174031275"/>
          <a:ext cx="37147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85750"/>
    <xdr:sp>
      <xdr:nvSpPr>
        <xdr:cNvPr id="842" name="AutoShape 2"/>
        <xdr:cNvSpPr>
          <a:spLocks noChangeAspect="1"/>
        </xdr:cNvSpPr>
      </xdr:nvSpPr>
      <xdr:spPr>
        <a:xfrm>
          <a:off x="790575" y="174031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85750"/>
    <xdr:sp>
      <xdr:nvSpPr>
        <xdr:cNvPr id="843" name="AutoShape 2"/>
        <xdr:cNvSpPr>
          <a:spLocks noChangeAspect="1"/>
        </xdr:cNvSpPr>
      </xdr:nvSpPr>
      <xdr:spPr>
        <a:xfrm>
          <a:off x="790575" y="174031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295275"/>
    <xdr:sp>
      <xdr:nvSpPr>
        <xdr:cNvPr id="844" name="AutoShape 2"/>
        <xdr:cNvSpPr>
          <a:spLocks noChangeAspect="1"/>
        </xdr:cNvSpPr>
      </xdr:nvSpPr>
      <xdr:spPr>
        <a:xfrm>
          <a:off x="790575" y="174031275"/>
          <a:ext cx="371475" cy="2952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45"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46"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47"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48"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49"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50"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51"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52"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53"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54"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55"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56"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57"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58"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59"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60"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61"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62"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63"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64"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65"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66"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67"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68"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69"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70"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71"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04800"/>
    <xdr:sp>
      <xdr:nvSpPr>
        <xdr:cNvPr id="872" name="AutoShape 2"/>
        <xdr:cNvSpPr>
          <a:spLocks noChangeAspect="1"/>
        </xdr:cNvSpPr>
      </xdr:nvSpPr>
      <xdr:spPr>
        <a:xfrm>
          <a:off x="790575" y="174031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73"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74"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14325"/>
    <xdr:sp>
      <xdr:nvSpPr>
        <xdr:cNvPr id="875" name="AutoShape 2"/>
        <xdr:cNvSpPr>
          <a:spLocks noChangeAspect="1"/>
        </xdr:cNvSpPr>
      </xdr:nvSpPr>
      <xdr:spPr>
        <a:xfrm>
          <a:off x="790575" y="174031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724</xdr:row>
      <xdr:rowOff>0</xdr:rowOff>
    </xdr:from>
    <xdr:ext cx="371475" cy="323850"/>
    <xdr:sp>
      <xdr:nvSpPr>
        <xdr:cNvPr id="876" name="AutoShape 2"/>
        <xdr:cNvSpPr>
          <a:spLocks noChangeAspect="1"/>
        </xdr:cNvSpPr>
      </xdr:nvSpPr>
      <xdr:spPr>
        <a:xfrm>
          <a:off x="790575" y="174031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85725"/>
    <xdr:sp>
      <xdr:nvSpPr>
        <xdr:cNvPr id="877" name="AutoShape 1"/>
        <xdr:cNvSpPr>
          <a:spLocks noChangeAspect="1"/>
        </xdr:cNvSpPr>
      </xdr:nvSpPr>
      <xdr:spPr>
        <a:xfrm>
          <a:off x="790575" y="16798290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85725"/>
    <xdr:sp>
      <xdr:nvSpPr>
        <xdr:cNvPr id="878" name="AutoShape 2"/>
        <xdr:cNvSpPr>
          <a:spLocks noChangeAspect="1"/>
        </xdr:cNvSpPr>
      </xdr:nvSpPr>
      <xdr:spPr>
        <a:xfrm>
          <a:off x="790575" y="16798290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85725"/>
    <xdr:sp>
      <xdr:nvSpPr>
        <xdr:cNvPr id="879" name="AutoShape 3"/>
        <xdr:cNvSpPr>
          <a:spLocks noChangeAspect="1"/>
        </xdr:cNvSpPr>
      </xdr:nvSpPr>
      <xdr:spPr>
        <a:xfrm>
          <a:off x="790575" y="16798290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76200"/>
    <xdr:sp>
      <xdr:nvSpPr>
        <xdr:cNvPr id="880" name="AutoShape 4"/>
        <xdr:cNvSpPr>
          <a:spLocks noChangeAspect="1"/>
        </xdr:cNvSpPr>
      </xdr:nvSpPr>
      <xdr:spPr>
        <a:xfrm>
          <a:off x="790575" y="167982900"/>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81"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82"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83"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84"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85"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61925"/>
    <xdr:sp>
      <xdr:nvSpPr>
        <xdr:cNvPr id="886" name="AutoShape 2"/>
        <xdr:cNvSpPr>
          <a:spLocks noChangeAspect="1"/>
        </xdr:cNvSpPr>
      </xdr:nvSpPr>
      <xdr:spPr>
        <a:xfrm>
          <a:off x="790575" y="16798290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61925"/>
    <xdr:sp>
      <xdr:nvSpPr>
        <xdr:cNvPr id="887" name="AutoShape 2"/>
        <xdr:cNvSpPr>
          <a:spLocks noChangeAspect="1"/>
        </xdr:cNvSpPr>
      </xdr:nvSpPr>
      <xdr:spPr>
        <a:xfrm>
          <a:off x="790575" y="16798290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88"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89"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90"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85725"/>
    <xdr:sp>
      <xdr:nvSpPr>
        <xdr:cNvPr id="891" name="AutoShape 1"/>
        <xdr:cNvSpPr>
          <a:spLocks noChangeAspect="1"/>
        </xdr:cNvSpPr>
      </xdr:nvSpPr>
      <xdr:spPr>
        <a:xfrm>
          <a:off x="790575" y="16798290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85725"/>
    <xdr:sp>
      <xdr:nvSpPr>
        <xdr:cNvPr id="892" name="AutoShape 2"/>
        <xdr:cNvSpPr>
          <a:spLocks noChangeAspect="1"/>
        </xdr:cNvSpPr>
      </xdr:nvSpPr>
      <xdr:spPr>
        <a:xfrm>
          <a:off x="790575" y="16798290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85725"/>
    <xdr:sp>
      <xdr:nvSpPr>
        <xdr:cNvPr id="893" name="AutoShape 3"/>
        <xdr:cNvSpPr>
          <a:spLocks noChangeAspect="1"/>
        </xdr:cNvSpPr>
      </xdr:nvSpPr>
      <xdr:spPr>
        <a:xfrm>
          <a:off x="790575" y="167982900"/>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699</xdr:row>
      <xdr:rowOff>0</xdr:rowOff>
    </xdr:from>
    <xdr:ext cx="504825" cy="76200"/>
    <xdr:sp>
      <xdr:nvSpPr>
        <xdr:cNvPr id="894" name="AutoShape 4"/>
        <xdr:cNvSpPr>
          <a:spLocks noChangeAspect="1"/>
        </xdr:cNvSpPr>
      </xdr:nvSpPr>
      <xdr:spPr>
        <a:xfrm>
          <a:off x="790575" y="167982900"/>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95"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96"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97"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98"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899"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61925"/>
    <xdr:sp>
      <xdr:nvSpPr>
        <xdr:cNvPr id="900" name="AutoShape 2"/>
        <xdr:cNvSpPr>
          <a:spLocks noChangeAspect="1"/>
        </xdr:cNvSpPr>
      </xdr:nvSpPr>
      <xdr:spPr>
        <a:xfrm>
          <a:off x="790575" y="16798290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61925"/>
    <xdr:sp>
      <xdr:nvSpPr>
        <xdr:cNvPr id="901" name="AutoShape 2"/>
        <xdr:cNvSpPr>
          <a:spLocks noChangeAspect="1"/>
        </xdr:cNvSpPr>
      </xdr:nvSpPr>
      <xdr:spPr>
        <a:xfrm>
          <a:off x="790575" y="167982900"/>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902"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903"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447675" cy="171450"/>
    <xdr:sp>
      <xdr:nvSpPr>
        <xdr:cNvPr id="904" name="AutoShape 2"/>
        <xdr:cNvSpPr>
          <a:spLocks noChangeAspect="1"/>
        </xdr:cNvSpPr>
      </xdr:nvSpPr>
      <xdr:spPr>
        <a:xfrm>
          <a:off x="790575" y="1679829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05"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06"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07"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08"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09"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0"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1"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2"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3"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4"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5"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6"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7"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8"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19"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0"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1"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2"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3"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4"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5"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6"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7"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8"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29"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0"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1"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2"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3"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4"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5"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6"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7"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699</xdr:row>
      <xdr:rowOff>0</xdr:rowOff>
    </xdr:from>
    <xdr:ext cx="390525" cy="171450"/>
    <xdr:sp>
      <xdr:nvSpPr>
        <xdr:cNvPr id="938" name="AutoShape 2"/>
        <xdr:cNvSpPr>
          <a:spLocks noChangeAspect="1"/>
        </xdr:cNvSpPr>
      </xdr:nvSpPr>
      <xdr:spPr>
        <a:xfrm>
          <a:off x="790575" y="167982900"/>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39"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0"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1"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2"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3"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4"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5"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6"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7"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8"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49"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50"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51"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52"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53"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447675" cy="323850"/>
    <xdr:sp>
      <xdr:nvSpPr>
        <xdr:cNvPr id="954" name="AutoShape 2"/>
        <xdr:cNvSpPr>
          <a:spLocks noChangeAspect="1"/>
        </xdr:cNvSpPr>
      </xdr:nvSpPr>
      <xdr:spPr>
        <a:xfrm>
          <a:off x="790575" y="168306750"/>
          <a:ext cx="4476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55"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56"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57"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58"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59"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0"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1"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2"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3"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4"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5"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6"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7"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8"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69"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0"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1"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2"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3"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4"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5"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6"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7"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8"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79"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0"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1"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2"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3"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4"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5"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6"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7"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8"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89"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0"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1"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2"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3"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4"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5"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6"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7"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8"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999"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1000"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1001"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700</xdr:row>
      <xdr:rowOff>0</xdr:rowOff>
    </xdr:from>
    <xdr:ext cx="390525" cy="323850"/>
    <xdr:sp>
      <xdr:nvSpPr>
        <xdr:cNvPr id="1002" name="AutoShape 2"/>
        <xdr:cNvSpPr>
          <a:spLocks noChangeAspect="1"/>
        </xdr:cNvSpPr>
      </xdr:nvSpPr>
      <xdr:spPr>
        <a:xfrm>
          <a:off x="790575" y="16830675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85725"/>
    <xdr:sp>
      <xdr:nvSpPr>
        <xdr:cNvPr id="1003" name="AutoShape 1"/>
        <xdr:cNvSpPr>
          <a:spLocks noChangeAspect="1"/>
        </xdr:cNvSpPr>
      </xdr:nvSpPr>
      <xdr:spPr>
        <a:xfrm>
          <a:off x="790575" y="1738407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85725"/>
    <xdr:sp>
      <xdr:nvSpPr>
        <xdr:cNvPr id="1004" name="AutoShape 2"/>
        <xdr:cNvSpPr>
          <a:spLocks noChangeAspect="1"/>
        </xdr:cNvSpPr>
      </xdr:nvSpPr>
      <xdr:spPr>
        <a:xfrm>
          <a:off x="790575" y="1738407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85725"/>
    <xdr:sp>
      <xdr:nvSpPr>
        <xdr:cNvPr id="1005" name="AutoShape 3"/>
        <xdr:cNvSpPr>
          <a:spLocks noChangeAspect="1"/>
        </xdr:cNvSpPr>
      </xdr:nvSpPr>
      <xdr:spPr>
        <a:xfrm>
          <a:off x="790575" y="1738407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76200"/>
    <xdr:sp>
      <xdr:nvSpPr>
        <xdr:cNvPr id="1006" name="AutoShape 4"/>
        <xdr:cNvSpPr>
          <a:spLocks noChangeAspect="1"/>
        </xdr:cNvSpPr>
      </xdr:nvSpPr>
      <xdr:spPr>
        <a:xfrm>
          <a:off x="790575" y="1738407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07"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08"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09"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10"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11"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61925"/>
    <xdr:sp>
      <xdr:nvSpPr>
        <xdr:cNvPr id="1012" name="AutoShape 2"/>
        <xdr:cNvSpPr>
          <a:spLocks noChangeAspect="1"/>
        </xdr:cNvSpPr>
      </xdr:nvSpPr>
      <xdr:spPr>
        <a:xfrm>
          <a:off x="790575" y="1738407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61925"/>
    <xdr:sp>
      <xdr:nvSpPr>
        <xdr:cNvPr id="1013" name="AutoShape 2"/>
        <xdr:cNvSpPr>
          <a:spLocks noChangeAspect="1"/>
        </xdr:cNvSpPr>
      </xdr:nvSpPr>
      <xdr:spPr>
        <a:xfrm>
          <a:off x="790575" y="1738407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14"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15"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16"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85725"/>
    <xdr:sp>
      <xdr:nvSpPr>
        <xdr:cNvPr id="1017" name="AutoShape 1"/>
        <xdr:cNvSpPr>
          <a:spLocks noChangeAspect="1"/>
        </xdr:cNvSpPr>
      </xdr:nvSpPr>
      <xdr:spPr>
        <a:xfrm>
          <a:off x="790575" y="1738407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85725"/>
    <xdr:sp>
      <xdr:nvSpPr>
        <xdr:cNvPr id="1018" name="AutoShape 2"/>
        <xdr:cNvSpPr>
          <a:spLocks noChangeAspect="1"/>
        </xdr:cNvSpPr>
      </xdr:nvSpPr>
      <xdr:spPr>
        <a:xfrm>
          <a:off x="790575" y="1738407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85725"/>
    <xdr:sp>
      <xdr:nvSpPr>
        <xdr:cNvPr id="1019" name="AutoShape 3"/>
        <xdr:cNvSpPr>
          <a:spLocks noChangeAspect="1"/>
        </xdr:cNvSpPr>
      </xdr:nvSpPr>
      <xdr:spPr>
        <a:xfrm>
          <a:off x="790575" y="1738407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723</xdr:row>
      <xdr:rowOff>0</xdr:rowOff>
    </xdr:from>
    <xdr:ext cx="504825" cy="76200"/>
    <xdr:sp>
      <xdr:nvSpPr>
        <xdr:cNvPr id="1020" name="AutoShape 4"/>
        <xdr:cNvSpPr>
          <a:spLocks noChangeAspect="1"/>
        </xdr:cNvSpPr>
      </xdr:nvSpPr>
      <xdr:spPr>
        <a:xfrm>
          <a:off x="790575" y="1738407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21"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22"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23"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24"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25"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61925"/>
    <xdr:sp>
      <xdr:nvSpPr>
        <xdr:cNvPr id="1026" name="AutoShape 2"/>
        <xdr:cNvSpPr>
          <a:spLocks noChangeAspect="1"/>
        </xdr:cNvSpPr>
      </xdr:nvSpPr>
      <xdr:spPr>
        <a:xfrm>
          <a:off x="790575" y="1738407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61925"/>
    <xdr:sp>
      <xdr:nvSpPr>
        <xdr:cNvPr id="1027" name="AutoShape 2"/>
        <xdr:cNvSpPr>
          <a:spLocks noChangeAspect="1"/>
        </xdr:cNvSpPr>
      </xdr:nvSpPr>
      <xdr:spPr>
        <a:xfrm>
          <a:off x="790575" y="173840775"/>
          <a:ext cx="42862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28"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29"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428625" cy="171450"/>
    <xdr:sp>
      <xdr:nvSpPr>
        <xdr:cNvPr id="1030" name="AutoShape 2"/>
        <xdr:cNvSpPr>
          <a:spLocks noChangeAspect="1"/>
        </xdr:cNvSpPr>
      </xdr:nvSpPr>
      <xdr:spPr>
        <a:xfrm>
          <a:off x="790575" y="173840775"/>
          <a:ext cx="4286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1"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2"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3"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4"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5"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6"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7"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8"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39"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0"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1"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2"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3"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4"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5"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6"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7"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8"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49"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0"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1"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2"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3"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4"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5"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6"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7"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8"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59"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0"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1"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2"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3"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4"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5"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6"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7"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8"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69"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0"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1"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2"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3"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4"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5"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6"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7"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723</xdr:row>
      <xdr:rowOff>0</xdr:rowOff>
    </xdr:from>
    <xdr:ext cx="371475" cy="171450"/>
    <xdr:sp>
      <xdr:nvSpPr>
        <xdr:cNvPr id="1078" name="AutoShape 2"/>
        <xdr:cNvSpPr>
          <a:spLocks noChangeAspect="1"/>
        </xdr:cNvSpPr>
      </xdr:nvSpPr>
      <xdr:spPr>
        <a:xfrm>
          <a:off x="790575" y="173840775"/>
          <a:ext cx="3714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85725"/>
    <xdr:sp>
      <xdr:nvSpPr>
        <xdr:cNvPr id="1079" name="AutoShape 1"/>
        <xdr:cNvSpPr>
          <a:spLocks noChangeAspect="1"/>
        </xdr:cNvSpPr>
      </xdr:nvSpPr>
      <xdr:spPr>
        <a:xfrm>
          <a:off x="790575" y="173650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85725"/>
    <xdr:sp>
      <xdr:nvSpPr>
        <xdr:cNvPr id="1080" name="AutoShape 2"/>
        <xdr:cNvSpPr>
          <a:spLocks noChangeAspect="1"/>
        </xdr:cNvSpPr>
      </xdr:nvSpPr>
      <xdr:spPr>
        <a:xfrm>
          <a:off x="790575" y="173650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85725"/>
    <xdr:sp>
      <xdr:nvSpPr>
        <xdr:cNvPr id="1081" name="AutoShape 3"/>
        <xdr:cNvSpPr>
          <a:spLocks noChangeAspect="1"/>
        </xdr:cNvSpPr>
      </xdr:nvSpPr>
      <xdr:spPr>
        <a:xfrm>
          <a:off x="790575" y="173650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76200"/>
    <xdr:sp>
      <xdr:nvSpPr>
        <xdr:cNvPr id="1082" name="AutoShape 4"/>
        <xdr:cNvSpPr>
          <a:spLocks noChangeAspect="1"/>
        </xdr:cNvSpPr>
      </xdr:nvSpPr>
      <xdr:spPr>
        <a:xfrm>
          <a:off x="790575" y="173650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83"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84"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85"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86"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87"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61925"/>
    <xdr:sp>
      <xdr:nvSpPr>
        <xdr:cNvPr id="1088" name="AutoShape 2"/>
        <xdr:cNvSpPr>
          <a:spLocks noChangeAspect="1"/>
        </xdr:cNvSpPr>
      </xdr:nvSpPr>
      <xdr:spPr>
        <a:xfrm>
          <a:off x="790575" y="173650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61925"/>
    <xdr:sp>
      <xdr:nvSpPr>
        <xdr:cNvPr id="1089" name="AutoShape 2"/>
        <xdr:cNvSpPr>
          <a:spLocks noChangeAspect="1"/>
        </xdr:cNvSpPr>
      </xdr:nvSpPr>
      <xdr:spPr>
        <a:xfrm>
          <a:off x="790575" y="173650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90"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91"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92"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85725"/>
    <xdr:sp>
      <xdr:nvSpPr>
        <xdr:cNvPr id="1093" name="AutoShape 1"/>
        <xdr:cNvSpPr>
          <a:spLocks noChangeAspect="1"/>
        </xdr:cNvSpPr>
      </xdr:nvSpPr>
      <xdr:spPr>
        <a:xfrm>
          <a:off x="790575" y="173650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85725"/>
    <xdr:sp>
      <xdr:nvSpPr>
        <xdr:cNvPr id="1094" name="AutoShape 2"/>
        <xdr:cNvSpPr>
          <a:spLocks noChangeAspect="1"/>
        </xdr:cNvSpPr>
      </xdr:nvSpPr>
      <xdr:spPr>
        <a:xfrm>
          <a:off x="790575" y="173650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85725"/>
    <xdr:sp>
      <xdr:nvSpPr>
        <xdr:cNvPr id="1095" name="AutoShape 3"/>
        <xdr:cNvSpPr>
          <a:spLocks noChangeAspect="1"/>
        </xdr:cNvSpPr>
      </xdr:nvSpPr>
      <xdr:spPr>
        <a:xfrm>
          <a:off x="790575" y="173650275"/>
          <a:ext cx="504825" cy="857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722</xdr:row>
      <xdr:rowOff>0</xdr:rowOff>
    </xdr:from>
    <xdr:ext cx="504825" cy="76200"/>
    <xdr:sp>
      <xdr:nvSpPr>
        <xdr:cNvPr id="1096" name="AutoShape 4"/>
        <xdr:cNvSpPr>
          <a:spLocks noChangeAspect="1"/>
        </xdr:cNvSpPr>
      </xdr:nvSpPr>
      <xdr:spPr>
        <a:xfrm>
          <a:off x="790575" y="173650275"/>
          <a:ext cx="504825" cy="762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97"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98"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099"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100"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101"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61925"/>
    <xdr:sp>
      <xdr:nvSpPr>
        <xdr:cNvPr id="1102" name="AutoShape 2"/>
        <xdr:cNvSpPr>
          <a:spLocks noChangeAspect="1"/>
        </xdr:cNvSpPr>
      </xdr:nvSpPr>
      <xdr:spPr>
        <a:xfrm>
          <a:off x="790575" y="173650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61925"/>
    <xdr:sp>
      <xdr:nvSpPr>
        <xdr:cNvPr id="1103" name="AutoShape 2"/>
        <xdr:cNvSpPr>
          <a:spLocks noChangeAspect="1"/>
        </xdr:cNvSpPr>
      </xdr:nvSpPr>
      <xdr:spPr>
        <a:xfrm>
          <a:off x="790575" y="173650275"/>
          <a:ext cx="447675"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104"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105"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47675" cy="171450"/>
    <xdr:sp>
      <xdr:nvSpPr>
        <xdr:cNvPr id="1106" name="AutoShape 2"/>
        <xdr:cNvSpPr>
          <a:spLocks noChangeAspect="1"/>
        </xdr:cNvSpPr>
      </xdr:nvSpPr>
      <xdr:spPr>
        <a:xfrm>
          <a:off x="790575" y="173650275"/>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07"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08"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09"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0"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1"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2"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3"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4"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5"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6"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7"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8"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19"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0"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1"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2"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3"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4"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5"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6"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7"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8"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29"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0"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1"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2"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3"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4"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5"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6"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7"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8"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39"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0"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1"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2"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3"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4"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5"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6"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7"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8"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49"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50"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51"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52"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53"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90525" cy="171450"/>
    <xdr:sp>
      <xdr:nvSpPr>
        <xdr:cNvPr id="1154" name="AutoShape 2"/>
        <xdr:cNvSpPr>
          <a:spLocks noChangeAspect="1"/>
        </xdr:cNvSpPr>
      </xdr:nvSpPr>
      <xdr:spPr>
        <a:xfrm>
          <a:off x="790575" y="173650275"/>
          <a:ext cx="39052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304800"/>
    <xdr:sp>
      <xdr:nvSpPr>
        <xdr:cNvPr id="1155" name="AutoShape 2"/>
        <xdr:cNvSpPr>
          <a:spLocks noChangeAspect="1"/>
        </xdr:cNvSpPr>
      </xdr:nvSpPr>
      <xdr:spPr>
        <a:xfrm>
          <a:off x="790575" y="173650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56"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57"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58"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304800"/>
    <xdr:sp>
      <xdr:nvSpPr>
        <xdr:cNvPr id="1159" name="AutoShape 2"/>
        <xdr:cNvSpPr>
          <a:spLocks noChangeAspect="1"/>
        </xdr:cNvSpPr>
      </xdr:nvSpPr>
      <xdr:spPr>
        <a:xfrm>
          <a:off x="790575" y="173650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60"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61"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304800"/>
    <xdr:sp>
      <xdr:nvSpPr>
        <xdr:cNvPr id="1162" name="AutoShape 2"/>
        <xdr:cNvSpPr>
          <a:spLocks noChangeAspect="1"/>
        </xdr:cNvSpPr>
      </xdr:nvSpPr>
      <xdr:spPr>
        <a:xfrm>
          <a:off x="790575" y="173650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304800"/>
    <xdr:sp>
      <xdr:nvSpPr>
        <xdr:cNvPr id="1163" name="AutoShape 2"/>
        <xdr:cNvSpPr>
          <a:spLocks noChangeAspect="1"/>
        </xdr:cNvSpPr>
      </xdr:nvSpPr>
      <xdr:spPr>
        <a:xfrm>
          <a:off x="790575" y="173650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64"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65"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66"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304800"/>
    <xdr:sp>
      <xdr:nvSpPr>
        <xdr:cNvPr id="1167" name="AutoShape 2"/>
        <xdr:cNvSpPr>
          <a:spLocks noChangeAspect="1"/>
        </xdr:cNvSpPr>
      </xdr:nvSpPr>
      <xdr:spPr>
        <a:xfrm>
          <a:off x="790575" y="173650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68"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285750"/>
    <xdr:sp>
      <xdr:nvSpPr>
        <xdr:cNvPr id="1169" name="AutoShape 2"/>
        <xdr:cNvSpPr>
          <a:spLocks noChangeAspect="1"/>
        </xdr:cNvSpPr>
      </xdr:nvSpPr>
      <xdr:spPr>
        <a:xfrm>
          <a:off x="790575" y="173650275"/>
          <a:ext cx="4286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428625" cy="304800"/>
    <xdr:sp>
      <xdr:nvSpPr>
        <xdr:cNvPr id="1170" name="AutoShape 2"/>
        <xdr:cNvSpPr>
          <a:spLocks noChangeAspect="1"/>
        </xdr:cNvSpPr>
      </xdr:nvSpPr>
      <xdr:spPr>
        <a:xfrm>
          <a:off x="790575" y="173650275"/>
          <a:ext cx="4286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71"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72"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76225"/>
    <xdr:sp>
      <xdr:nvSpPr>
        <xdr:cNvPr id="1173" name="AutoShape 2"/>
        <xdr:cNvSpPr>
          <a:spLocks noChangeAspect="1"/>
        </xdr:cNvSpPr>
      </xdr:nvSpPr>
      <xdr:spPr>
        <a:xfrm>
          <a:off x="790575" y="173650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76225"/>
    <xdr:sp>
      <xdr:nvSpPr>
        <xdr:cNvPr id="1174" name="AutoShape 2"/>
        <xdr:cNvSpPr>
          <a:spLocks noChangeAspect="1"/>
        </xdr:cNvSpPr>
      </xdr:nvSpPr>
      <xdr:spPr>
        <a:xfrm>
          <a:off x="790575" y="173650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75"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76"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77"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78"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79"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80"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76225"/>
    <xdr:sp>
      <xdr:nvSpPr>
        <xdr:cNvPr id="1181" name="AutoShape 2"/>
        <xdr:cNvSpPr>
          <a:spLocks noChangeAspect="1"/>
        </xdr:cNvSpPr>
      </xdr:nvSpPr>
      <xdr:spPr>
        <a:xfrm>
          <a:off x="790575" y="173650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76225"/>
    <xdr:sp>
      <xdr:nvSpPr>
        <xdr:cNvPr id="1182" name="AutoShape 2"/>
        <xdr:cNvSpPr>
          <a:spLocks noChangeAspect="1"/>
        </xdr:cNvSpPr>
      </xdr:nvSpPr>
      <xdr:spPr>
        <a:xfrm>
          <a:off x="790575" y="173650275"/>
          <a:ext cx="37147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83"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84"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85"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285750"/>
    <xdr:sp>
      <xdr:nvSpPr>
        <xdr:cNvPr id="1186" name="AutoShape 2"/>
        <xdr:cNvSpPr>
          <a:spLocks noChangeAspect="1"/>
        </xdr:cNvSpPr>
      </xdr:nvSpPr>
      <xdr:spPr>
        <a:xfrm>
          <a:off x="790575" y="173650275"/>
          <a:ext cx="3714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187"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188"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189"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190"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191"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192"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193"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194"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195"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196"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197"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198"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199"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00"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01"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202"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203"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04"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205"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206"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207"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08"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09"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210"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211"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12"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213"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04800"/>
    <xdr:sp>
      <xdr:nvSpPr>
        <xdr:cNvPr id="1214" name="AutoShape 2"/>
        <xdr:cNvSpPr>
          <a:spLocks noChangeAspect="1"/>
        </xdr:cNvSpPr>
      </xdr:nvSpPr>
      <xdr:spPr>
        <a:xfrm>
          <a:off x="790575" y="173650275"/>
          <a:ext cx="3714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215"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16"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14325"/>
    <xdr:sp>
      <xdr:nvSpPr>
        <xdr:cNvPr id="1217" name="AutoShape 2"/>
        <xdr:cNvSpPr>
          <a:spLocks noChangeAspect="1"/>
        </xdr:cNvSpPr>
      </xdr:nvSpPr>
      <xdr:spPr>
        <a:xfrm>
          <a:off x="790575" y="173650275"/>
          <a:ext cx="37147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722</xdr:row>
      <xdr:rowOff>0</xdr:rowOff>
    </xdr:from>
    <xdr:ext cx="371475" cy="323850"/>
    <xdr:sp>
      <xdr:nvSpPr>
        <xdr:cNvPr id="1218" name="AutoShape 2"/>
        <xdr:cNvSpPr>
          <a:spLocks noChangeAspect="1"/>
        </xdr:cNvSpPr>
      </xdr:nvSpPr>
      <xdr:spPr>
        <a:xfrm>
          <a:off x="790575" y="173650275"/>
          <a:ext cx="37147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2286000</xdr:colOff>
      <xdr:row>725</xdr:row>
      <xdr:rowOff>76200</xdr:rowOff>
    </xdr:from>
    <xdr:ext cx="447675" cy="171450"/>
    <xdr:sp>
      <xdr:nvSpPr>
        <xdr:cNvPr id="1219" name="AutoShape 2"/>
        <xdr:cNvSpPr>
          <a:spLocks noChangeAspect="1"/>
        </xdr:cNvSpPr>
      </xdr:nvSpPr>
      <xdr:spPr>
        <a:xfrm>
          <a:off x="3076575" y="174307500"/>
          <a:ext cx="447675" cy="1714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28575</xdr:rowOff>
    </xdr:from>
    <xdr:ext cx="447675" cy="180975"/>
    <xdr:sp>
      <xdr:nvSpPr>
        <xdr:cNvPr id="1220" name="AutoShape 2"/>
        <xdr:cNvSpPr>
          <a:spLocks noChangeAspect="1"/>
        </xdr:cNvSpPr>
      </xdr:nvSpPr>
      <xdr:spPr>
        <a:xfrm>
          <a:off x="790575" y="174259875"/>
          <a:ext cx="447675" cy="1809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21"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22"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23"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24"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25"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26"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227"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228"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229"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230"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231"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232"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85725</xdr:colOff>
      <xdr:row>725</xdr:row>
      <xdr:rowOff>9525</xdr:rowOff>
    </xdr:from>
    <xdr:ext cx="447675" cy="304800"/>
    <xdr:sp>
      <xdr:nvSpPr>
        <xdr:cNvPr id="1233" name="AutoShape 2"/>
        <xdr:cNvSpPr>
          <a:spLocks noChangeAspect="1"/>
        </xdr:cNvSpPr>
      </xdr:nvSpPr>
      <xdr:spPr>
        <a:xfrm>
          <a:off x="876300" y="174240825"/>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34"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35"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36"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237"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38"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39"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240"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241"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42"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43"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44"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245"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46"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247"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248"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49"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50"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251"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252"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53"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54"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55"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56"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57"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58"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259"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260"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61"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62"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63"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264"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65"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66"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67"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68"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69"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70"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71"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72"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73"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74"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75"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76"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77"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78"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79"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80"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81"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82"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83"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84"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85"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86"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87"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88"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89"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90"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91"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292"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93"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94"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295"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296"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97"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98"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299"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300"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301"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190500"/>
    <xdr:sp>
      <xdr:nvSpPr>
        <xdr:cNvPr id="1302" name="AutoShape 2"/>
        <xdr:cNvSpPr>
          <a:spLocks noChangeAspect="1"/>
        </xdr:cNvSpPr>
      </xdr:nvSpPr>
      <xdr:spPr>
        <a:xfrm>
          <a:off x="790575" y="174231300"/>
          <a:ext cx="44767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303"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304"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305"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306"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307"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190500"/>
    <xdr:sp>
      <xdr:nvSpPr>
        <xdr:cNvPr id="1308" name="AutoShape 2"/>
        <xdr:cNvSpPr>
          <a:spLocks noChangeAspect="1"/>
        </xdr:cNvSpPr>
      </xdr:nvSpPr>
      <xdr:spPr>
        <a:xfrm>
          <a:off x="790575" y="174231300"/>
          <a:ext cx="390525"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309"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10"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11"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12"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313"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14"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15"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316"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317"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18"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19"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20"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321"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22"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285750"/>
    <xdr:sp>
      <xdr:nvSpPr>
        <xdr:cNvPr id="1323" name="AutoShape 2"/>
        <xdr:cNvSpPr>
          <a:spLocks noChangeAspect="1"/>
        </xdr:cNvSpPr>
      </xdr:nvSpPr>
      <xdr:spPr>
        <a:xfrm>
          <a:off x="790575" y="174231300"/>
          <a:ext cx="44767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447675" cy="304800"/>
    <xdr:sp>
      <xdr:nvSpPr>
        <xdr:cNvPr id="1324" name="AutoShape 2"/>
        <xdr:cNvSpPr>
          <a:spLocks noChangeAspect="1"/>
        </xdr:cNvSpPr>
      </xdr:nvSpPr>
      <xdr:spPr>
        <a:xfrm>
          <a:off x="790575" y="174231300"/>
          <a:ext cx="44767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25"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26"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327"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328"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29"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0"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1"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2"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3"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4"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335"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76225"/>
    <xdr:sp>
      <xdr:nvSpPr>
        <xdr:cNvPr id="1336" name="AutoShape 2"/>
        <xdr:cNvSpPr>
          <a:spLocks noChangeAspect="1"/>
        </xdr:cNvSpPr>
      </xdr:nvSpPr>
      <xdr:spPr>
        <a:xfrm>
          <a:off x="790575" y="174231300"/>
          <a:ext cx="390525" cy="2762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7"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8"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39"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285750"/>
    <xdr:sp>
      <xdr:nvSpPr>
        <xdr:cNvPr id="1340" name="AutoShape 2"/>
        <xdr:cNvSpPr>
          <a:spLocks noChangeAspect="1"/>
        </xdr:cNvSpPr>
      </xdr:nvSpPr>
      <xdr:spPr>
        <a:xfrm>
          <a:off x="790575" y="174231300"/>
          <a:ext cx="390525" cy="2857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41"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42"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43"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44"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45"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46"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47"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48"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49"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50"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51"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52"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53"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54"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55"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56"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57"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58"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59"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60"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61"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62"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63"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64"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65"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66"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67"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04800"/>
    <xdr:sp>
      <xdr:nvSpPr>
        <xdr:cNvPr id="1368" name="AutoShape 2"/>
        <xdr:cNvSpPr>
          <a:spLocks noChangeAspect="1"/>
        </xdr:cNvSpPr>
      </xdr:nvSpPr>
      <xdr:spPr>
        <a:xfrm>
          <a:off x="790575" y="174231300"/>
          <a:ext cx="390525" cy="3048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69"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70"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14325"/>
    <xdr:sp>
      <xdr:nvSpPr>
        <xdr:cNvPr id="1371" name="AutoShape 2"/>
        <xdr:cNvSpPr>
          <a:spLocks noChangeAspect="1"/>
        </xdr:cNvSpPr>
      </xdr:nvSpPr>
      <xdr:spPr>
        <a:xfrm>
          <a:off x="790575" y="174231300"/>
          <a:ext cx="390525" cy="3143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457200</xdr:colOff>
      <xdr:row>725</xdr:row>
      <xdr:rowOff>0</xdr:rowOff>
    </xdr:from>
    <xdr:ext cx="390525" cy="323850"/>
    <xdr:sp>
      <xdr:nvSpPr>
        <xdr:cNvPr id="1372" name="AutoShape 2"/>
        <xdr:cNvSpPr>
          <a:spLocks noChangeAspect="1"/>
        </xdr:cNvSpPr>
      </xdr:nvSpPr>
      <xdr:spPr>
        <a:xfrm>
          <a:off x="790575" y="174231300"/>
          <a:ext cx="390525" cy="32385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8"/>
  <sheetViews>
    <sheetView tabSelected="1" zoomScale="130" zoomScaleNormal="130" zoomScalePageLayoutView="85" workbookViewId="0" topLeftCell="A1">
      <selection activeCell="A1" sqref="A1:F2"/>
    </sheetView>
  </sheetViews>
  <sheetFormatPr defaultColWidth="9.140625" defaultRowHeight="15"/>
  <cols>
    <col min="1" max="1" width="5.00390625" style="7" customWidth="1"/>
    <col min="2" max="2" width="6.8515625" style="1" customWidth="1"/>
    <col min="3" max="3" width="72.421875" style="2" customWidth="1"/>
    <col min="4" max="4" width="8.7109375" style="3" bestFit="1" customWidth="1"/>
    <col min="5" max="5" width="6.28125" style="4" customWidth="1"/>
    <col min="6" max="8" width="14.28125" style="5" customWidth="1"/>
    <col min="9" max="9" width="9.8515625" style="0" bestFit="1" customWidth="1"/>
    <col min="10" max="10" width="10.7109375" style="0" bestFit="1" customWidth="1"/>
  </cols>
  <sheetData>
    <row r="1" spans="1:8" ht="15">
      <c r="A1" s="260" t="s">
        <v>0</v>
      </c>
      <c r="B1" s="261"/>
      <c r="C1" s="261"/>
      <c r="D1" s="261"/>
      <c r="E1" s="261"/>
      <c r="F1" s="261"/>
      <c r="G1" s="243" t="s">
        <v>1</v>
      </c>
      <c r="H1" s="244"/>
    </row>
    <row r="2" spans="1:8" ht="15.75" thickBot="1">
      <c r="A2" s="262"/>
      <c r="B2" s="263"/>
      <c r="C2" s="263"/>
      <c r="D2" s="263"/>
      <c r="E2" s="263"/>
      <c r="F2" s="263"/>
      <c r="G2" s="245"/>
      <c r="H2" s="246"/>
    </row>
    <row r="3" spans="1:8" ht="15">
      <c r="A3" s="247" t="s">
        <v>1115</v>
      </c>
      <c r="B3" s="248"/>
      <c r="C3" s="248"/>
      <c r="D3" s="248"/>
      <c r="E3" s="248"/>
      <c r="F3" s="248"/>
      <c r="G3" s="248"/>
      <c r="H3" s="249"/>
    </row>
    <row r="4" spans="1:8" ht="15">
      <c r="A4" s="250" t="s">
        <v>398</v>
      </c>
      <c r="B4" s="251"/>
      <c r="C4" s="251"/>
      <c r="D4" s="251"/>
      <c r="E4" s="251"/>
      <c r="F4" s="251"/>
      <c r="G4" s="251"/>
      <c r="H4" s="252"/>
    </row>
    <row r="5" spans="1:8" ht="15" customHeight="1">
      <c r="A5" s="253" t="s">
        <v>1079</v>
      </c>
      <c r="B5" s="254"/>
      <c r="C5" s="254"/>
      <c r="D5" s="254"/>
      <c r="E5" s="254"/>
      <c r="F5" s="254"/>
      <c r="G5" s="254"/>
      <c r="H5" s="255"/>
    </row>
    <row r="6" spans="1:8" ht="15" customHeight="1">
      <c r="A6" s="253" t="s">
        <v>1116</v>
      </c>
      <c r="B6" s="254"/>
      <c r="C6" s="254"/>
      <c r="D6" s="254"/>
      <c r="E6" s="254"/>
      <c r="F6" s="254"/>
      <c r="G6" s="254"/>
      <c r="H6" s="255"/>
    </row>
    <row r="7" spans="1:8" ht="27.75" customHeight="1">
      <c r="A7" s="253" t="s">
        <v>290</v>
      </c>
      <c r="B7" s="254"/>
      <c r="C7" s="254"/>
      <c r="D7" s="254"/>
      <c r="E7" s="254"/>
      <c r="F7" s="254"/>
      <c r="G7" s="254"/>
      <c r="H7" s="255"/>
    </row>
    <row r="8" spans="1:8" ht="15.75" customHeight="1" thickBot="1">
      <c r="A8" s="256" t="s">
        <v>291</v>
      </c>
      <c r="B8" s="257"/>
      <c r="C8" s="257"/>
      <c r="D8" s="257"/>
      <c r="E8" s="257"/>
      <c r="F8" s="257"/>
      <c r="G8" s="257"/>
      <c r="H8" s="258"/>
    </row>
    <row r="9" spans="1:8" ht="15">
      <c r="A9" s="224" t="s">
        <v>2</v>
      </c>
      <c r="B9" s="22"/>
      <c r="C9" s="226" t="s">
        <v>3</v>
      </c>
      <c r="D9" s="228" t="s">
        <v>4</v>
      </c>
      <c r="E9" s="228" t="s">
        <v>5</v>
      </c>
      <c r="F9" s="259" t="s">
        <v>6</v>
      </c>
      <c r="G9" s="259"/>
      <c r="H9" s="23" t="s">
        <v>7</v>
      </c>
    </row>
    <row r="10" spans="1:8" ht="15.75" thickBot="1">
      <c r="A10" s="225"/>
      <c r="B10" s="24"/>
      <c r="C10" s="227"/>
      <c r="D10" s="229"/>
      <c r="E10" s="229"/>
      <c r="F10" s="25" t="s">
        <v>1108</v>
      </c>
      <c r="G10" s="25" t="s">
        <v>1109</v>
      </c>
      <c r="H10" s="26" t="s">
        <v>8</v>
      </c>
    </row>
    <row r="11" spans="1:8" ht="15">
      <c r="A11" s="27"/>
      <c r="B11" s="28" t="s">
        <v>9</v>
      </c>
      <c r="C11" s="29" t="s">
        <v>10</v>
      </c>
      <c r="D11" s="30"/>
      <c r="E11" s="30"/>
      <c r="F11" s="31"/>
      <c r="G11" s="31"/>
      <c r="H11" s="32"/>
    </row>
    <row r="12" spans="1:8" s="16" customFormat="1" ht="15">
      <c r="A12" s="33"/>
      <c r="B12" s="17">
        <v>1</v>
      </c>
      <c r="C12" s="34" t="s">
        <v>11</v>
      </c>
      <c r="D12" s="35">
        <v>1</v>
      </c>
      <c r="E12" s="36" t="s">
        <v>12</v>
      </c>
      <c r="F12" s="189"/>
      <c r="G12" s="189"/>
      <c r="H12" s="37">
        <f>SUM(F12:G12)*D12</f>
        <v>0</v>
      </c>
    </row>
    <row r="13" spans="1:8" ht="15">
      <c r="A13" s="38"/>
      <c r="B13" s="39">
        <v>1</v>
      </c>
      <c r="C13" s="241" t="s">
        <v>13</v>
      </c>
      <c r="D13" s="241"/>
      <c r="E13" s="241"/>
      <c r="F13" s="241"/>
      <c r="G13" s="241"/>
      <c r="H13" s="242"/>
    </row>
    <row r="14" spans="1:8" s="6" customFormat="1" ht="15">
      <c r="A14" s="33"/>
      <c r="B14" s="40" t="s">
        <v>14</v>
      </c>
      <c r="C14" s="34" t="s">
        <v>269</v>
      </c>
      <c r="D14" s="36"/>
      <c r="E14" s="36"/>
      <c r="F14" s="41"/>
      <c r="G14" s="41"/>
      <c r="H14" s="37"/>
    </row>
    <row r="15" spans="1:8" s="6" customFormat="1" ht="15">
      <c r="A15" s="33"/>
      <c r="B15" s="40" t="s">
        <v>126</v>
      </c>
      <c r="C15" s="34" t="s">
        <v>882</v>
      </c>
      <c r="D15" s="36">
        <v>33</v>
      </c>
      <c r="E15" s="36" t="s">
        <v>18</v>
      </c>
      <c r="F15" s="190"/>
      <c r="G15" s="191"/>
      <c r="H15" s="37">
        <f>SUM(F15:G15)*D15</f>
        <v>0</v>
      </c>
    </row>
    <row r="16" spans="1:8" s="6" customFormat="1" ht="15">
      <c r="A16" s="33"/>
      <c r="B16" s="40" t="s">
        <v>17</v>
      </c>
      <c r="C16" s="34" t="s">
        <v>270</v>
      </c>
      <c r="D16" s="36"/>
      <c r="E16" s="36"/>
      <c r="F16" s="11"/>
      <c r="G16" s="41"/>
      <c r="H16" s="37"/>
    </row>
    <row r="17" spans="1:8" s="6" customFormat="1" ht="25.5">
      <c r="A17" s="33"/>
      <c r="B17" s="40" t="s">
        <v>135</v>
      </c>
      <c r="C17" s="34" t="s">
        <v>878</v>
      </c>
      <c r="D17" s="36">
        <v>1</v>
      </c>
      <c r="E17" s="36" t="s">
        <v>12</v>
      </c>
      <c r="F17" s="11" t="s">
        <v>16</v>
      </c>
      <c r="G17" s="191"/>
      <c r="H17" s="37">
        <f>SUM(F17:G17)*D17</f>
        <v>0</v>
      </c>
    </row>
    <row r="18" spans="1:8" s="6" customFormat="1" ht="15">
      <c r="A18" s="33"/>
      <c r="B18" s="40" t="s">
        <v>137</v>
      </c>
      <c r="C18" s="34" t="s">
        <v>807</v>
      </c>
      <c r="D18" s="36">
        <v>4</v>
      </c>
      <c r="E18" s="36" t="s">
        <v>12</v>
      </c>
      <c r="F18" s="11" t="s">
        <v>16</v>
      </c>
      <c r="G18" s="191"/>
      <c r="H18" s="37">
        <f aca="true" t="shared" si="0" ref="H18:H24">SUM(F18:G18)*D18</f>
        <v>0</v>
      </c>
    </row>
    <row r="19" spans="1:8" s="6" customFormat="1" ht="15">
      <c r="A19" s="33"/>
      <c r="B19" s="40" t="s">
        <v>138</v>
      </c>
      <c r="C19" s="34" t="s">
        <v>808</v>
      </c>
      <c r="D19" s="36">
        <v>80</v>
      </c>
      <c r="E19" s="36" t="s">
        <v>18</v>
      </c>
      <c r="F19" s="11" t="s">
        <v>16</v>
      </c>
      <c r="G19" s="191"/>
      <c r="H19" s="37">
        <f t="shared" si="0"/>
        <v>0</v>
      </c>
    </row>
    <row r="20" spans="1:8" s="6" customFormat="1" ht="15">
      <c r="A20" s="33"/>
      <c r="B20" s="40" t="s">
        <v>272</v>
      </c>
      <c r="C20" s="34" t="s">
        <v>809</v>
      </c>
      <c r="D20" s="36">
        <v>2</v>
      </c>
      <c r="E20" s="36" t="s">
        <v>12</v>
      </c>
      <c r="F20" s="11" t="s">
        <v>16</v>
      </c>
      <c r="G20" s="191"/>
      <c r="H20" s="37">
        <f t="shared" si="0"/>
        <v>0</v>
      </c>
    </row>
    <row r="21" spans="1:8" s="6" customFormat="1" ht="15">
      <c r="A21" s="33"/>
      <c r="B21" s="40" t="s">
        <v>273</v>
      </c>
      <c r="C21" s="34" t="s">
        <v>810</v>
      </c>
      <c r="D21" s="36">
        <v>24</v>
      </c>
      <c r="E21" s="36" t="s">
        <v>18</v>
      </c>
      <c r="F21" s="11" t="s">
        <v>16</v>
      </c>
      <c r="G21" s="191"/>
      <c r="H21" s="37">
        <f t="shared" si="0"/>
        <v>0</v>
      </c>
    </row>
    <row r="22" spans="1:8" s="6" customFormat="1" ht="15">
      <c r="A22" s="33"/>
      <c r="B22" s="40" t="s">
        <v>274</v>
      </c>
      <c r="C22" s="34" t="s">
        <v>811</v>
      </c>
      <c r="D22" s="36">
        <v>5</v>
      </c>
      <c r="E22" s="36" t="s">
        <v>18</v>
      </c>
      <c r="F22" s="11" t="s">
        <v>16</v>
      </c>
      <c r="G22" s="191"/>
      <c r="H22" s="37">
        <f t="shared" si="0"/>
        <v>0</v>
      </c>
    </row>
    <row r="23" spans="1:8" s="6" customFormat="1" ht="43.5" customHeight="1">
      <c r="A23" s="33"/>
      <c r="B23" s="40" t="s">
        <v>275</v>
      </c>
      <c r="C23" s="34" t="s">
        <v>1042</v>
      </c>
      <c r="D23" s="36">
        <v>75</v>
      </c>
      <c r="E23" s="36" t="s">
        <v>36</v>
      </c>
      <c r="F23" s="11" t="s">
        <v>16</v>
      </c>
      <c r="G23" s="191"/>
      <c r="H23" s="37">
        <f t="shared" si="0"/>
        <v>0</v>
      </c>
    </row>
    <row r="24" spans="1:8" s="6" customFormat="1" ht="15">
      <c r="A24" s="33"/>
      <c r="B24" s="40" t="s">
        <v>276</v>
      </c>
      <c r="C24" s="34" t="s">
        <v>1041</v>
      </c>
      <c r="D24" s="36">
        <v>75</v>
      </c>
      <c r="E24" s="36" t="s">
        <v>36</v>
      </c>
      <c r="F24" s="11" t="s">
        <v>16</v>
      </c>
      <c r="G24" s="191"/>
      <c r="H24" s="37">
        <f t="shared" si="0"/>
        <v>0</v>
      </c>
    </row>
    <row r="25" spans="1:8" s="6" customFormat="1" ht="15">
      <c r="A25" s="33"/>
      <c r="B25" s="40" t="s">
        <v>19</v>
      </c>
      <c r="C25" s="34" t="s">
        <v>271</v>
      </c>
      <c r="D25" s="36"/>
      <c r="E25" s="36"/>
      <c r="F25" s="11"/>
      <c r="G25" s="41"/>
      <c r="H25" s="37"/>
    </row>
    <row r="26" spans="1:8" s="6" customFormat="1" ht="15">
      <c r="A26" s="33"/>
      <c r="B26" s="40" t="s">
        <v>209</v>
      </c>
      <c r="C26" s="34" t="s">
        <v>43</v>
      </c>
      <c r="D26" s="36">
        <v>1</v>
      </c>
      <c r="E26" s="36" t="s">
        <v>12</v>
      </c>
      <c r="F26" s="191"/>
      <c r="G26" s="191"/>
      <c r="H26" s="37">
        <f>SUM(F26:G26)*D26</f>
        <v>0</v>
      </c>
    </row>
    <row r="27" spans="1:8" s="6" customFormat="1" ht="15">
      <c r="A27" s="33"/>
      <c r="B27" s="40" t="s">
        <v>277</v>
      </c>
      <c r="C27" s="10" t="s">
        <v>45</v>
      </c>
      <c r="D27" s="42">
        <v>1</v>
      </c>
      <c r="E27" s="43" t="s">
        <v>12</v>
      </c>
      <c r="F27" s="192"/>
      <c r="G27" s="192"/>
      <c r="H27" s="37">
        <f>SUM(F27:G27)*D27</f>
        <v>0</v>
      </c>
    </row>
    <row r="28" spans="1:8" ht="15">
      <c r="A28" s="38"/>
      <c r="B28" s="39">
        <v>2</v>
      </c>
      <c r="C28" s="241" t="s">
        <v>54</v>
      </c>
      <c r="D28" s="241"/>
      <c r="E28" s="241"/>
      <c r="F28" s="241"/>
      <c r="G28" s="241"/>
      <c r="H28" s="242"/>
    </row>
    <row r="29" spans="1:8" s="6" customFormat="1" ht="27" customHeight="1">
      <c r="A29" s="33"/>
      <c r="B29" s="40" t="s">
        <v>49</v>
      </c>
      <c r="C29" s="34" t="s">
        <v>879</v>
      </c>
      <c r="D29" s="36">
        <v>48</v>
      </c>
      <c r="E29" s="36" t="s">
        <v>18</v>
      </c>
      <c r="F29" s="191"/>
      <c r="G29" s="191"/>
      <c r="H29" s="37">
        <f>SUM(F29:G29)*D29</f>
        <v>0</v>
      </c>
    </row>
    <row r="30" spans="1:8" s="6" customFormat="1" ht="15">
      <c r="A30" s="33"/>
      <c r="B30" s="40" t="s">
        <v>50</v>
      </c>
      <c r="C30" s="34" t="s">
        <v>394</v>
      </c>
      <c r="D30" s="36">
        <v>374</v>
      </c>
      <c r="E30" s="36" t="s">
        <v>18</v>
      </c>
      <c r="F30" s="191"/>
      <c r="G30" s="191"/>
      <c r="H30" s="37">
        <f>SUM(F30:G30)*D30</f>
        <v>0</v>
      </c>
    </row>
    <row r="31" spans="1:8" ht="15">
      <c r="A31" s="38"/>
      <c r="B31" s="39">
        <v>3</v>
      </c>
      <c r="C31" s="241" t="s">
        <v>58</v>
      </c>
      <c r="D31" s="241"/>
      <c r="E31" s="241"/>
      <c r="F31" s="241"/>
      <c r="G31" s="241"/>
      <c r="H31" s="242"/>
    </row>
    <row r="32" spans="1:8" s="6" customFormat="1" ht="15">
      <c r="A32" s="33"/>
      <c r="B32" s="40" t="s">
        <v>55</v>
      </c>
      <c r="C32" s="34" t="s">
        <v>60</v>
      </c>
      <c r="D32" s="36"/>
      <c r="E32" s="36"/>
      <c r="F32" s="41"/>
      <c r="G32" s="41"/>
      <c r="H32" s="37"/>
    </row>
    <row r="33" spans="1:8" s="6" customFormat="1" ht="15">
      <c r="A33" s="33"/>
      <c r="B33" s="40" t="s">
        <v>278</v>
      </c>
      <c r="C33" s="34" t="s">
        <v>399</v>
      </c>
      <c r="D33" s="36">
        <v>315</v>
      </c>
      <c r="E33" s="36" t="s">
        <v>18</v>
      </c>
      <c r="F33" s="191"/>
      <c r="G33" s="191"/>
      <c r="H33" s="37">
        <f aca="true" t="shared" si="1" ref="H33:H60">SUM(F33:G33)*D33</f>
        <v>0</v>
      </c>
    </row>
    <row r="34" spans="1:8" s="6" customFormat="1" ht="31.5" customHeight="1">
      <c r="A34" s="33"/>
      <c r="B34" s="40" t="s">
        <v>279</v>
      </c>
      <c r="C34" s="34" t="s">
        <v>1090</v>
      </c>
      <c r="D34" s="36">
        <v>328</v>
      </c>
      <c r="E34" s="36" t="s">
        <v>18</v>
      </c>
      <c r="F34" s="191"/>
      <c r="G34" s="191"/>
      <c r="H34" s="37">
        <f t="shared" si="1"/>
        <v>0</v>
      </c>
    </row>
    <row r="35" spans="1:8" s="6" customFormat="1" ht="15">
      <c r="A35" s="33"/>
      <c r="B35" s="40" t="s">
        <v>280</v>
      </c>
      <c r="C35" s="34" t="s">
        <v>1020</v>
      </c>
      <c r="D35" s="36">
        <v>112</v>
      </c>
      <c r="E35" s="36" t="s">
        <v>18</v>
      </c>
      <c r="F35" s="191"/>
      <c r="G35" s="191"/>
      <c r="H35" s="37">
        <f t="shared" si="1"/>
        <v>0</v>
      </c>
    </row>
    <row r="36" spans="1:8" s="6" customFormat="1" ht="15">
      <c r="A36" s="33"/>
      <c r="B36" s="40" t="s">
        <v>281</v>
      </c>
      <c r="C36" s="34" t="s">
        <v>883</v>
      </c>
      <c r="D36" s="36">
        <v>87</v>
      </c>
      <c r="E36" s="36" t="s">
        <v>18</v>
      </c>
      <c r="F36" s="191"/>
      <c r="G36" s="191"/>
      <c r="H36" s="37">
        <f t="shared" si="1"/>
        <v>0</v>
      </c>
    </row>
    <row r="37" spans="1:8" s="6" customFormat="1" ht="25.5">
      <c r="A37" s="33"/>
      <c r="B37" s="40" t="s">
        <v>451</v>
      </c>
      <c r="C37" s="34" t="s">
        <v>826</v>
      </c>
      <c r="D37" s="36">
        <v>8</v>
      </c>
      <c r="E37" s="36" t="s">
        <v>12</v>
      </c>
      <c r="F37" s="191"/>
      <c r="G37" s="191"/>
      <c r="H37" s="37">
        <f t="shared" si="1"/>
        <v>0</v>
      </c>
    </row>
    <row r="38" spans="1:8" s="6" customFormat="1" ht="25.5">
      <c r="A38" s="33"/>
      <c r="B38" s="40" t="s">
        <v>805</v>
      </c>
      <c r="C38" s="34" t="s">
        <v>1081</v>
      </c>
      <c r="D38" s="36">
        <v>65</v>
      </c>
      <c r="E38" s="36" t="s">
        <v>12</v>
      </c>
      <c r="F38" s="191"/>
      <c r="G38" s="191"/>
      <c r="H38" s="37">
        <f t="shared" si="1"/>
        <v>0</v>
      </c>
    </row>
    <row r="39" spans="1:8" s="6" customFormat="1" ht="25.5">
      <c r="A39" s="33"/>
      <c r="B39" s="40" t="s">
        <v>771</v>
      </c>
      <c r="C39" s="34" t="s">
        <v>1080</v>
      </c>
      <c r="D39" s="36">
        <v>49</v>
      </c>
      <c r="E39" s="36" t="s">
        <v>12</v>
      </c>
      <c r="F39" s="191"/>
      <c r="G39" s="191"/>
      <c r="H39" s="37">
        <f t="shared" si="1"/>
        <v>0</v>
      </c>
    </row>
    <row r="40" spans="1:8" s="6" customFormat="1" ht="25.5">
      <c r="A40" s="33"/>
      <c r="B40" s="40" t="s">
        <v>814</v>
      </c>
      <c r="C40" s="34" t="s">
        <v>1082</v>
      </c>
      <c r="D40" s="36">
        <v>33</v>
      </c>
      <c r="E40" s="36" t="s">
        <v>20</v>
      </c>
      <c r="F40" s="191"/>
      <c r="G40" s="191"/>
      <c r="H40" s="37">
        <f t="shared" si="1"/>
        <v>0</v>
      </c>
    </row>
    <row r="41" spans="1:8" s="6" customFormat="1" ht="25.5">
      <c r="A41" s="33"/>
      <c r="B41" s="40" t="s">
        <v>815</v>
      </c>
      <c r="C41" s="34" t="s">
        <v>799</v>
      </c>
      <c r="D41" s="36">
        <v>26</v>
      </c>
      <c r="E41" s="36" t="s">
        <v>20</v>
      </c>
      <c r="F41" s="191"/>
      <c r="G41" s="191"/>
      <c r="H41" s="37">
        <f t="shared" si="1"/>
        <v>0</v>
      </c>
    </row>
    <row r="42" spans="1:8" s="6" customFormat="1" ht="15">
      <c r="A42" s="33"/>
      <c r="B42" s="40" t="s">
        <v>816</v>
      </c>
      <c r="C42" s="34" t="s">
        <v>818</v>
      </c>
      <c r="D42" s="36">
        <v>20</v>
      </c>
      <c r="E42" s="36" t="s">
        <v>18</v>
      </c>
      <c r="F42" s="191"/>
      <c r="G42" s="191"/>
      <c r="H42" s="37">
        <f t="shared" si="1"/>
        <v>0</v>
      </c>
    </row>
    <row r="43" spans="1:8" s="6" customFormat="1" ht="15">
      <c r="A43" s="33"/>
      <c r="B43" s="40" t="s">
        <v>817</v>
      </c>
      <c r="C43" s="34" t="s">
        <v>827</v>
      </c>
      <c r="D43" s="36">
        <v>40</v>
      </c>
      <c r="E43" s="36" t="s">
        <v>18</v>
      </c>
      <c r="F43" s="191"/>
      <c r="G43" s="191"/>
      <c r="H43" s="37">
        <f t="shared" si="1"/>
        <v>0</v>
      </c>
    </row>
    <row r="44" spans="1:8" s="6" customFormat="1" ht="15">
      <c r="A44" s="33"/>
      <c r="B44" s="40" t="s">
        <v>880</v>
      </c>
      <c r="C44" s="34" t="s">
        <v>828</v>
      </c>
      <c r="D44" s="36">
        <v>40</v>
      </c>
      <c r="E44" s="36" t="s">
        <v>18</v>
      </c>
      <c r="F44" s="191"/>
      <c r="G44" s="191"/>
      <c r="H44" s="37">
        <f t="shared" si="1"/>
        <v>0</v>
      </c>
    </row>
    <row r="45" spans="1:8" s="6" customFormat="1" ht="25.5">
      <c r="A45" s="33"/>
      <c r="B45" s="40" t="s">
        <v>1021</v>
      </c>
      <c r="C45" s="34" t="s">
        <v>813</v>
      </c>
      <c r="D45" s="36">
        <v>100</v>
      </c>
      <c r="E45" s="36" t="s">
        <v>18</v>
      </c>
      <c r="F45" s="191"/>
      <c r="G45" s="191"/>
      <c r="H45" s="37">
        <f t="shared" si="1"/>
        <v>0</v>
      </c>
    </row>
    <row r="46" spans="1:8" s="6" customFormat="1" ht="15">
      <c r="A46" s="33"/>
      <c r="B46" s="40" t="s">
        <v>56</v>
      </c>
      <c r="C46" s="34" t="s">
        <v>778</v>
      </c>
      <c r="D46" s="36"/>
      <c r="E46" s="36"/>
      <c r="F46" s="41"/>
      <c r="G46" s="41"/>
      <c r="H46" s="37"/>
    </row>
    <row r="47" spans="1:8" s="6" customFormat="1" ht="15">
      <c r="A47" s="33"/>
      <c r="B47" s="40" t="s">
        <v>779</v>
      </c>
      <c r="C47" s="34" t="s">
        <v>812</v>
      </c>
      <c r="D47" s="36">
        <v>48</v>
      </c>
      <c r="E47" s="36" t="s">
        <v>20</v>
      </c>
      <c r="F47" s="191"/>
      <c r="G47" s="191"/>
      <c r="H47" s="37">
        <f t="shared" si="1"/>
        <v>0</v>
      </c>
    </row>
    <row r="48" spans="1:8" s="6" customFormat="1" ht="25.5">
      <c r="A48" s="33"/>
      <c r="B48" s="40" t="s">
        <v>780</v>
      </c>
      <c r="C48" s="34" t="s">
        <v>806</v>
      </c>
      <c r="D48" s="36">
        <v>138</v>
      </c>
      <c r="E48" s="36" t="s">
        <v>20</v>
      </c>
      <c r="F48" s="191"/>
      <c r="G48" s="191"/>
      <c r="H48" s="37">
        <f t="shared" si="1"/>
        <v>0</v>
      </c>
    </row>
    <row r="49" spans="1:8" s="6" customFormat="1" ht="25.5">
      <c r="A49" s="33"/>
      <c r="B49" s="40" t="s">
        <v>781</v>
      </c>
      <c r="C49" s="34" t="s">
        <v>798</v>
      </c>
      <c r="D49" s="36">
        <v>87</v>
      </c>
      <c r="E49" s="36" t="s">
        <v>20</v>
      </c>
      <c r="F49" s="191"/>
      <c r="G49" s="191"/>
      <c r="H49" s="37">
        <f t="shared" si="1"/>
        <v>0</v>
      </c>
    </row>
    <row r="50" spans="1:8" s="6" customFormat="1" ht="15">
      <c r="A50" s="33"/>
      <c r="B50" s="40" t="s">
        <v>802</v>
      </c>
      <c r="C50" s="34" t="s">
        <v>803</v>
      </c>
      <c r="D50" s="36">
        <v>12</v>
      </c>
      <c r="E50" s="36" t="s">
        <v>20</v>
      </c>
      <c r="F50" s="191"/>
      <c r="G50" s="191"/>
      <c r="H50" s="37">
        <f t="shared" si="1"/>
        <v>0</v>
      </c>
    </row>
    <row r="51" spans="1:8" ht="15">
      <c r="A51" s="38"/>
      <c r="B51" s="39">
        <v>4</v>
      </c>
      <c r="C51" s="241" t="s">
        <v>62</v>
      </c>
      <c r="D51" s="241"/>
      <c r="E51" s="241"/>
      <c r="F51" s="241"/>
      <c r="G51" s="241"/>
      <c r="H51" s="242"/>
    </row>
    <row r="52" spans="1:8" s="6" customFormat="1" ht="15">
      <c r="A52" s="33"/>
      <c r="B52" s="40" t="s">
        <v>59</v>
      </c>
      <c r="C52" s="34" t="s">
        <v>1022</v>
      </c>
      <c r="D52" s="36">
        <v>175</v>
      </c>
      <c r="E52" s="36" t="s">
        <v>18</v>
      </c>
      <c r="F52" s="191"/>
      <c r="G52" s="191"/>
      <c r="H52" s="37">
        <f t="shared" si="1"/>
        <v>0</v>
      </c>
    </row>
    <row r="53" spans="1:8" s="6" customFormat="1" ht="15">
      <c r="A53" s="33"/>
      <c r="B53" s="40" t="s">
        <v>61</v>
      </c>
      <c r="C53" s="34" t="s">
        <v>1023</v>
      </c>
      <c r="D53" s="36">
        <v>54</v>
      </c>
      <c r="E53" s="36" t="s">
        <v>18</v>
      </c>
      <c r="F53" s="191"/>
      <c r="G53" s="191"/>
      <c r="H53" s="37">
        <f t="shared" si="1"/>
        <v>0</v>
      </c>
    </row>
    <row r="54" spans="1:8" s="6" customFormat="1" ht="15">
      <c r="A54" s="33"/>
      <c r="B54" s="40" t="s">
        <v>163</v>
      </c>
      <c r="C54" s="34" t="s">
        <v>884</v>
      </c>
      <c r="D54" s="36">
        <v>229</v>
      </c>
      <c r="E54" s="36" t="s">
        <v>18</v>
      </c>
      <c r="F54" s="191"/>
      <c r="G54" s="191"/>
      <c r="H54" s="37">
        <f t="shared" si="1"/>
        <v>0</v>
      </c>
    </row>
    <row r="55" spans="1:8" s="6" customFormat="1" ht="15">
      <c r="A55" s="33"/>
      <c r="B55" s="40" t="s">
        <v>164</v>
      </c>
      <c r="C55" s="34" t="s">
        <v>804</v>
      </c>
      <c r="D55" s="36">
        <v>10</v>
      </c>
      <c r="E55" s="36" t="s">
        <v>15</v>
      </c>
      <c r="F55" s="191"/>
      <c r="G55" s="191"/>
      <c r="H55" s="37">
        <f t="shared" si="1"/>
        <v>0</v>
      </c>
    </row>
    <row r="56" spans="1:8" s="6" customFormat="1" ht="15">
      <c r="A56" s="33"/>
      <c r="B56" s="40" t="s">
        <v>165</v>
      </c>
      <c r="C56" s="34" t="s">
        <v>219</v>
      </c>
      <c r="D56" s="36">
        <v>102</v>
      </c>
      <c r="E56" s="36" t="s">
        <v>18</v>
      </c>
      <c r="F56" s="191"/>
      <c r="G56" s="191"/>
      <c r="H56" s="37">
        <f t="shared" si="1"/>
        <v>0</v>
      </c>
    </row>
    <row r="57" spans="1:8" s="6" customFormat="1" ht="25.5">
      <c r="A57" s="33"/>
      <c r="B57" s="40" t="s">
        <v>166</v>
      </c>
      <c r="C57" s="34" t="s">
        <v>885</v>
      </c>
      <c r="D57" s="36">
        <v>24</v>
      </c>
      <c r="E57" s="36" t="s">
        <v>18</v>
      </c>
      <c r="F57" s="191"/>
      <c r="G57" s="191"/>
      <c r="H57" s="37">
        <f t="shared" si="1"/>
        <v>0</v>
      </c>
    </row>
    <row r="58" spans="1:8" s="6" customFormat="1" ht="39.75" customHeight="1">
      <c r="A58" s="33"/>
      <c r="B58" s="40" t="s">
        <v>167</v>
      </c>
      <c r="C58" s="34" t="s">
        <v>886</v>
      </c>
      <c r="D58" s="36">
        <v>12</v>
      </c>
      <c r="E58" s="36" t="s">
        <v>18</v>
      </c>
      <c r="F58" s="191"/>
      <c r="G58" s="191"/>
      <c r="H58" s="37">
        <f t="shared" si="1"/>
        <v>0</v>
      </c>
    </row>
    <row r="59" spans="1:8" s="6" customFormat="1" ht="25.5">
      <c r="A59" s="33"/>
      <c r="B59" s="40" t="s">
        <v>306</v>
      </c>
      <c r="C59" s="34" t="s">
        <v>63</v>
      </c>
      <c r="D59" s="36">
        <v>14</v>
      </c>
      <c r="E59" s="36" t="s">
        <v>18</v>
      </c>
      <c r="F59" s="191"/>
      <c r="G59" s="191"/>
      <c r="H59" s="37">
        <f t="shared" si="1"/>
        <v>0</v>
      </c>
    </row>
    <row r="60" spans="1:8" s="6" customFormat="1" ht="25.5">
      <c r="A60" s="33"/>
      <c r="B60" s="40" t="s">
        <v>307</v>
      </c>
      <c r="C60" s="34" t="s">
        <v>67</v>
      </c>
      <c r="D60" s="36">
        <v>47</v>
      </c>
      <c r="E60" s="36" t="s">
        <v>18</v>
      </c>
      <c r="F60" s="191"/>
      <c r="G60" s="191"/>
      <c r="H60" s="37">
        <f t="shared" si="1"/>
        <v>0</v>
      </c>
    </row>
    <row r="61" spans="1:8" s="8" customFormat="1" ht="15">
      <c r="A61" s="38"/>
      <c r="B61" s="39">
        <v>5</v>
      </c>
      <c r="C61" s="230" t="s">
        <v>73</v>
      </c>
      <c r="D61" s="231"/>
      <c r="E61" s="231"/>
      <c r="F61" s="231"/>
      <c r="G61" s="231"/>
      <c r="H61" s="232"/>
    </row>
    <row r="62" spans="1:8" s="6" customFormat="1" ht="15">
      <c r="A62" s="33"/>
      <c r="B62" s="40" t="s">
        <v>282</v>
      </c>
      <c r="C62" s="44" t="s">
        <v>343</v>
      </c>
      <c r="D62" s="44"/>
      <c r="E62" s="44"/>
      <c r="F62" s="44"/>
      <c r="G62" s="44"/>
      <c r="H62" s="45"/>
    </row>
    <row r="63" spans="1:8" s="6" customFormat="1" ht="25.5">
      <c r="A63" s="46"/>
      <c r="B63" s="40" t="s">
        <v>452</v>
      </c>
      <c r="C63" s="34" t="s">
        <v>1083</v>
      </c>
      <c r="D63" s="36">
        <v>2</v>
      </c>
      <c r="E63" s="42" t="s">
        <v>12</v>
      </c>
      <c r="F63" s="191"/>
      <c r="G63" s="191"/>
      <c r="H63" s="37">
        <f aca="true" t="shared" si="2" ref="H63:H90">SUM(F63:G63)*D63</f>
        <v>0</v>
      </c>
    </row>
    <row r="64" spans="1:8" s="6" customFormat="1" ht="15">
      <c r="A64" s="46"/>
      <c r="B64" s="40" t="s">
        <v>283</v>
      </c>
      <c r="C64" s="34" t="s">
        <v>344</v>
      </c>
      <c r="D64" s="36"/>
      <c r="E64" s="42"/>
      <c r="F64" s="41"/>
      <c r="G64" s="41"/>
      <c r="H64" s="37"/>
    </row>
    <row r="65" spans="1:8" s="6" customFormat="1" ht="25.5">
      <c r="A65" s="46"/>
      <c r="B65" s="40" t="s">
        <v>453</v>
      </c>
      <c r="C65" s="34" t="s">
        <v>1114</v>
      </c>
      <c r="D65" s="36">
        <v>77</v>
      </c>
      <c r="E65" s="42" t="s">
        <v>18</v>
      </c>
      <c r="F65" s="191"/>
      <c r="G65" s="191"/>
      <c r="H65" s="37">
        <f t="shared" si="2"/>
        <v>0</v>
      </c>
    </row>
    <row r="66" spans="1:8" s="6" customFormat="1" ht="15">
      <c r="A66" s="46"/>
      <c r="B66" s="40" t="s">
        <v>731</v>
      </c>
      <c r="C66" s="34" t="s">
        <v>887</v>
      </c>
      <c r="D66" s="36">
        <v>34</v>
      </c>
      <c r="E66" s="42" t="s">
        <v>18</v>
      </c>
      <c r="F66" s="191"/>
      <c r="G66" s="191"/>
      <c r="H66" s="37">
        <f t="shared" si="2"/>
        <v>0</v>
      </c>
    </row>
    <row r="67" spans="1:8" ht="15">
      <c r="A67" s="33"/>
      <c r="B67" s="40" t="s">
        <v>732</v>
      </c>
      <c r="C67" s="34" t="s">
        <v>821</v>
      </c>
      <c r="D67" s="36">
        <v>34</v>
      </c>
      <c r="E67" s="36" t="s">
        <v>18</v>
      </c>
      <c r="F67" s="191"/>
      <c r="G67" s="191"/>
      <c r="H67" s="37">
        <f t="shared" si="2"/>
        <v>0</v>
      </c>
    </row>
    <row r="68" spans="1:8" s="6" customFormat="1" ht="15">
      <c r="A68" s="47"/>
      <c r="B68" s="39">
        <v>6</v>
      </c>
      <c r="C68" s="230" t="s">
        <v>345</v>
      </c>
      <c r="D68" s="231"/>
      <c r="E68" s="231"/>
      <c r="F68" s="231"/>
      <c r="G68" s="231"/>
      <c r="H68" s="232"/>
    </row>
    <row r="69" spans="1:10" s="6" customFormat="1" ht="15">
      <c r="A69" s="33"/>
      <c r="B69" s="40" t="s">
        <v>284</v>
      </c>
      <c r="C69" s="34" t="s">
        <v>442</v>
      </c>
      <c r="D69" s="36">
        <v>6.41</v>
      </c>
      <c r="E69" s="36" t="s">
        <v>293</v>
      </c>
      <c r="F69" s="48" t="s">
        <v>844</v>
      </c>
      <c r="G69" s="191"/>
      <c r="H69" s="37">
        <f>SUM(F69:G69)*D69</f>
        <v>0</v>
      </c>
      <c r="J69" s="239"/>
    </row>
    <row r="70" spans="1:10" s="6" customFormat="1" ht="15">
      <c r="A70" s="33"/>
      <c r="B70" s="40" t="s">
        <v>285</v>
      </c>
      <c r="C70" s="34" t="s">
        <v>443</v>
      </c>
      <c r="D70" s="36">
        <v>6.88</v>
      </c>
      <c r="E70" s="36" t="s">
        <v>293</v>
      </c>
      <c r="F70" s="191"/>
      <c r="G70" s="191"/>
      <c r="H70" s="37">
        <f>SUM(F70:G70)*D70</f>
        <v>0</v>
      </c>
      <c r="J70" s="239"/>
    </row>
    <row r="71" spans="1:10" s="6" customFormat="1" ht="15">
      <c r="A71" s="33"/>
      <c r="B71" s="40" t="s">
        <v>454</v>
      </c>
      <c r="C71" s="34" t="s">
        <v>444</v>
      </c>
      <c r="D71" s="36">
        <v>24.81</v>
      </c>
      <c r="E71" s="36" t="s">
        <v>300</v>
      </c>
      <c r="F71" s="191"/>
      <c r="G71" s="191"/>
      <c r="H71" s="37">
        <f>SUM(F71:G71)*D71</f>
        <v>0</v>
      </c>
      <c r="J71" s="239"/>
    </row>
    <row r="72" spans="1:10" s="6" customFormat="1" ht="15">
      <c r="A72" s="33"/>
      <c r="B72" s="40" t="s">
        <v>455</v>
      </c>
      <c r="C72" s="34" t="s">
        <v>445</v>
      </c>
      <c r="D72" s="36">
        <v>321</v>
      </c>
      <c r="E72" s="36" t="s">
        <v>65</v>
      </c>
      <c r="F72" s="191"/>
      <c r="G72" s="191"/>
      <c r="H72" s="37">
        <f>SUM(F72:G72)*D72</f>
        <v>0</v>
      </c>
      <c r="J72" s="239"/>
    </row>
    <row r="73" spans="1:10" s="6" customFormat="1" ht="15">
      <c r="A73" s="33"/>
      <c r="B73" s="40" t="s">
        <v>456</v>
      </c>
      <c r="C73" s="34" t="s">
        <v>845</v>
      </c>
      <c r="D73" s="36"/>
      <c r="E73" s="36"/>
      <c r="F73" s="41"/>
      <c r="G73" s="41"/>
      <c r="H73" s="37"/>
      <c r="J73" s="239"/>
    </row>
    <row r="74" spans="1:10" s="6" customFormat="1" ht="15">
      <c r="A74" s="33"/>
      <c r="B74" s="40" t="s">
        <v>861</v>
      </c>
      <c r="C74" s="34" t="s">
        <v>846</v>
      </c>
      <c r="D74" s="36">
        <v>1482</v>
      </c>
      <c r="E74" s="36" t="s">
        <v>847</v>
      </c>
      <c r="F74" s="191"/>
      <c r="G74" s="191"/>
      <c r="H74" s="37">
        <f t="shared" si="2"/>
        <v>0</v>
      </c>
      <c r="J74" s="239"/>
    </row>
    <row r="75" spans="1:10" s="6" customFormat="1" ht="15">
      <c r="A75" s="33"/>
      <c r="B75" s="40" t="s">
        <v>862</v>
      </c>
      <c r="C75" s="34" t="s">
        <v>848</v>
      </c>
      <c r="D75" s="36">
        <v>714</v>
      </c>
      <c r="E75" s="36" t="s">
        <v>847</v>
      </c>
      <c r="F75" s="191"/>
      <c r="G75" s="191"/>
      <c r="H75" s="37">
        <f t="shared" si="2"/>
        <v>0</v>
      </c>
      <c r="J75" s="239"/>
    </row>
    <row r="76" spans="1:10" s="6" customFormat="1" ht="15">
      <c r="A76" s="33"/>
      <c r="B76" s="40" t="s">
        <v>863</v>
      </c>
      <c r="C76" s="34" t="s">
        <v>858</v>
      </c>
      <c r="D76" s="36">
        <v>5</v>
      </c>
      <c r="E76" s="36" t="s">
        <v>847</v>
      </c>
      <c r="F76" s="191"/>
      <c r="G76" s="191"/>
      <c r="H76" s="37">
        <f t="shared" si="2"/>
        <v>0</v>
      </c>
      <c r="J76" s="239"/>
    </row>
    <row r="77" spans="1:10" s="6" customFormat="1" ht="15">
      <c r="A77" s="33"/>
      <c r="B77" s="40" t="s">
        <v>864</v>
      </c>
      <c r="C77" s="34" t="s">
        <v>849</v>
      </c>
      <c r="D77" s="36">
        <v>375</v>
      </c>
      <c r="E77" s="36" t="s">
        <v>847</v>
      </c>
      <c r="F77" s="191"/>
      <c r="G77" s="191"/>
      <c r="H77" s="37">
        <f t="shared" si="2"/>
        <v>0</v>
      </c>
      <c r="J77" s="239"/>
    </row>
    <row r="78" spans="1:10" s="6" customFormat="1" ht="15">
      <c r="A78" s="33"/>
      <c r="B78" s="40" t="s">
        <v>457</v>
      </c>
      <c r="C78" s="34" t="s">
        <v>1043</v>
      </c>
      <c r="D78" s="36"/>
      <c r="E78" s="36"/>
      <c r="F78" s="41"/>
      <c r="G78" s="41"/>
      <c r="H78" s="37"/>
      <c r="J78" s="239"/>
    </row>
    <row r="79" spans="1:10" s="6" customFormat="1" ht="15">
      <c r="A79" s="33"/>
      <c r="B79" s="40" t="s">
        <v>865</v>
      </c>
      <c r="C79" s="34" t="s">
        <v>846</v>
      </c>
      <c r="D79" s="36">
        <v>210</v>
      </c>
      <c r="E79" s="36" t="s">
        <v>847</v>
      </c>
      <c r="F79" s="191"/>
      <c r="G79" s="191"/>
      <c r="H79" s="37">
        <f t="shared" si="2"/>
        <v>0</v>
      </c>
      <c r="J79" s="239"/>
    </row>
    <row r="80" spans="1:10" s="6" customFormat="1" ht="15">
      <c r="A80" s="33"/>
      <c r="B80" s="40" t="s">
        <v>866</v>
      </c>
      <c r="C80" s="34" t="s">
        <v>850</v>
      </c>
      <c r="D80" s="36">
        <v>1732</v>
      </c>
      <c r="E80" s="36" t="s">
        <v>847</v>
      </c>
      <c r="F80" s="191"/>
      <c r="G80" s="191"/>
      <c r="H80" s="37">
        <f t="shared" si="2"/>
        <v>0</v>
      </c>
      <c r="J80" s="239"/>
    </row>
    <row r="81" spans="1:10" s="6" customFormat="1" ht="15">
      <c r="A81" s="33"/>
      <c r="B81" s="40" t="s">
        <v>867</v>
      </c>
      <c r="C81" s="34" t="s">
        <v>851</v>
      </c>
      <c r="D81" s="36">
        <v>3304</v>
      </c>
      <c r="E81" s="36" t="s">
        <v>847</v>
      </c>
      <c r="F81" s="191"/>
      <c r="G81" s="191"/>
      <c r="H81" s="37">
        <f t="shared" si="2"/>
        <v>0</v>
      </c>
      <c r="J81" s="239"/>
    </row>
    <row r="82" spans="1:10" s="6" customFormat="1" ht="15">
      <c r="A82" s="33"/>
      <c r="B82" s="40" t="s">
        <v>868</v>
      </c>
      <c r="C82" s="34" t="s">
        <v>852</v>
      </c>
      <c r="D82" s="36">
        <v>1431</v>
      </c>
      <c r="E82" s="36" t="s">
        <v>847</v>
      </c>
      <c r="F82" s="191"/>
      <c r="G82" s="191"/>
      <c r="H82" s="37">
        <f t="shared" si="2"/>
        <v>0</v>
      </c>
      <c r="J82" s="239"/>
    </row>
    <row r="83" spans="1:10" s="6" customFormat="1" ht="15">
      <c r="A83" s="33"/>
      <c r="B83" s="40" t="s">
        <v>869</v>
      </c>
      <c r="C83" s="34" t="s">
        <v>853</v>
      </c>
      <c r="D83" s="36">
        <v>410</v>
      </c>
      <c r="E83" s="36" t="s">
        <v>847</v>
      </c>
      <c r="F83" s="191"/>
      <c r="G83" s="191"/>
      <c r="H83" s="37">
        <f t="shared" si="2"/>
        <v>0</v>
      </c>
      <c r="J83" s="239"/>
    </row>
    <row r="84" spans="1:10" s="6" customFormat="1" ht="15">
      <c r="A84" s="33"/>
      <c r="B84" s="40" t="s">
        <v>870</v>
      </c>
      <c r="C84" s="34" t="s">
        <v>854</v>
      </c>
      <c r="D84" s="36">
        <v>63</v>
      </c>
      <c r="E84" s="36" t="s">
        <v>847</v>
      </c>
      <c r="F84" s="191"/>
      <c r="G84" s="191"/>
      <c r="H84" s="37">
        <f t="shared" si="2"/>
        <v>0</v>
      </c>
      <c r="J84" s="239"/>
    </row>
    <row r="85" spans="1:10" s="6" customFormat="1" ht="15">
      <c r="A85" s="33"/>
      <c r="B85" s="40" t="s">
        <v>871</v>
      </c>
      <c r="C85" s="34" t="s">
        <v>855</v>
      </c>
      <c r="D85" s="36">
        <v>103</v>
      </c>
      <c r="E85" s="36" t="s">
        <v>847</v>
      </c>
      <c r="F85" s="191"/>
      <c r="G85" s="191"/>
      <c r="H85" s="37">
        <f t="shared" si="2"/>
        <v>0</v>
      </c>
      <c r="J85" s="239"/>
    </row>
    <row r="86" spans="1:10" s="6" customFormat="1" ht="15">
      <c r="A86" s="33"/>
      <c r="B86" s="40" t="s">
        <v>872</v>
      </c>
      <c r="C86" s="34" t="s">
        <v>856</v>
      </c>
      <c r="D86" s="36">
        <v>655</v>
      </c>
      <c r="E86" s="36" t="s">
        <v>847</v>
      </c>
      <c r="F86" s="191"/>
      <c r="G86" s="191"/>
      <c r="H86" s="37">
        <f t="shared" si="2"/>
        <v>0</v>
      </c>
      <c r="J86" s="239"/>
    </row>
    <row r="87" spans="1:10" s="6" customFormat="1" ht="15">
      <c r="A87" s="33"/>
      <c r="B87" s="40" t="s">
        <v>873</v>
      </c>
      <c r="C87" s="34" t="s">
        <v>859</v>
      </c>
      <c r="D87" s="36">
        <v>86</v>
      </c>
      <c r="E87" s="36" t="s">
        <v>847</v>
      </c>
      <c r="F87" s="191"/>
      <c r="G87" s="191"/>
      <c r="H87" s="37">
        <f t="shared" si="2"/>
        <v>0</v>
      </c>
      <c r="J87" s="240"/>
    </row>
    <row r="88" spans="1:10" s="6" customFormat="1" ht="15">
      <c r="A88" s="33"/>
      <c r="B88" s="40" t="s">
        <v>874</v>
      </c>
      <c r="C88" s="34" t="s">
        <v>857</v>
      </c>
      <c r="D88" s="36">
        <v>120</v>
      </c>
      <c r="E88" s="36" t="s">
        <v>847</v>
      </c>
      <c r="F88" s="191"/>
      <c r="G88" s="191"/>
      <c r="H88" s="37">
        <f t="shared" si="2"/>
        <v>0</v>
      </c>
      <c r="J88" s="240"/>
    </row>
    <row r="89" spans="1:10" s="6" customFormat="1" ht="15">
      <c r="A89" s="33"/>
      <c r="B89" s="40" t="s">
        <v>860</v>
      </c>
      <c r="C89" s="34" t="s">
        <v>346</v>
      </c>
      <c r="D89" s="36">
        <v>145</v>
      </c>
      <c r="E89" s="36" t="s">
        <v>300</v>
      </c>
      <c r="F89" s="191"/>
      <c r="G89" s="191"/>
      <c r="H89" s="37">
        <f t="shared" si="2"/>
        <v>0</v>
      </c>
      <c r="J89" s="240"/>
    </row>
    <row r="90" spans="1:10" s="6" customFormat="1" ht="15">
      <c r="A90" s="33"/>
      <c r="B90" s="40" t="s">
        <v>888</v>
      </c>
      <c r="C90" s="34" t="s">
        <v>889</v>
      </c>
      <c r="D90" s="36">
        <v>20</v>
      </c>
      <c r="E90" s="36" t="s">
        <v>18</v>
      </c>
      <c r="F90" s="191"/>
      <c r="G90" s="191"/>
      <c r="H90" s="37">
        <f t="shared" si="2"/>
        <v>0</v>
      </c>
      <c r="J90" s="21"/>
    </row>
    <row r="91" spans="1:8" s="6" customFormat="1" ht="15">
      <c r="A91" s="38"/>
      <c r="B91" s="39">
        <v>7</v>
      </c>
      <c r="C91" s="230" t="s">
        <v>68</v>
      </c>
      <c r="D91" s="231"/>
      <c r="E91" s="231"/>
      <c r="F91" s="231"/>
      <c r="G91" s="231"/>
      <c r="H91" s="232"/>
    </row>
    <row r="92" spans="1:8" s="6" customFormat="1" ht="15">
      <c r="A92" s="33"/>
      <c r="B92" s="40" t="s">
        <v>347</v>
      </c>
      <c r="C92" s="34" t="s">
        <v>70</v>
      </c>
      <c r="D92" s="49"/>
      <c r="E92" s="36"/>
      <c r="F92" s="41"/>
      <c r="G92" s="41"/>
      <c r="H92" s="37"/>
    </row>
    <row r="93" spans="1:8" s="6" customFormat="1" ht="37.5" customHeight="1">
      <c r="A93" s="33"/>
      <c r="B93" s="40" t="s">
        <v>892</v>
      </c>
      <c r="C93" s="34" t="s">
        <v>253</v>
      </c>
      <c r="D93" s="36">
        <v>2</v>
      </c>
      <c r="E93" s="36" t="s">
        <v>12</v>
      </c>
      <c r="F93" s="191"/>
      <c r="G93" s="191"/>
      <c r="H93" s="37">
        <f aca="true" t="shared" si="3" ref="H93:H101">SUM(F93:G93)*D93</f>
        <v>0</v>
      </c>
    </row>
    <row r="94" spans="1:8" s="6" customFormat="1" ht="37.5" customHeight="1">
      <c r="A94" s="33"/>
      <c r="B94" s="40" t="s">
        <v>893</v>
      </c>
      <c r="C94" s="34" t="s">
        <v>250</v>
      </c>
      <c r="D94" s="36">
        <v>2</v>
      </c>
      <c r="E94" s="36" t="s">
        <v>12</v>
      </c>
      <c r="F94" s="191"/>
      <c r="G94" s="191"/>
      <c r="H94" s="37">
        <f t="shared" si="3"/>
        <v>0</v>
      </c>
    </row>
    <row r="95" spans="1:8" s="6" customFormat="1" ht="37.5" customHeight="1">
      <c r="A95" s="33"/>
      <c r="B95" s="40" t="s">
        <v>894</v>
      </c>
      <c r="C95" s="34" t="s">
        <v>251</v>
      </c>
      <c r="D95" s="36">
        <v>5</v>
      </c>
      <c r="E95" s="36" t="s">
        <v>12</v>
      </c>
      <c r="F95" s="191"/>
      <c r="G95" s="191"/>
      <c r="H95" s="37">
        <f t="shared" si="3"/>
        <v>0</v>
      </c>
    </row>
    <row r="96" spans="1:8" s="6" customFormat="1" ht="37.5" customHeight="1">
      <c r="A96" s="33"/>
      <c r="B96" s="40" t="s">
        <v>895</v>
      </c>
      <c r="C96" s="34" t="s">
        <v>252</v>
      </c>
      <c r="D96" s="36">
        <v>3</v>
      </c>
      <c r="E96" s="36" t="s">
        <v>12</v>
      </c>
      <c r="F96" s="191"/>
      <c r="G96" s="191"/>
      <c r="H96" s="37">
        <f t="shared" si="3"/>
        <v>0</v>
      </c>
    </row>
    <row r="97" spans="1:8" s="6" customFormat="1" ht="37.5" customHeight="1">
      <c r="A97" s="33"/>
      <c r="B97" s="40" t="s">
        <v>896</v>
      </c>
      <c r="C97" s="34" t="s">
        <v>400</v>
      </c>
      <c r="D97" s="36">
        <v>1</v>
      </c>
      <c r="E97" s="36" t="s">
        <v>12</v>
      </c>
      <c r="F97" s="191"/>
      <c r="G97" s="191"/>
      <c r="H97" s="37">
        <f t="shared" si="3"/>
        <v>0</v>
      </c>
    </row>
    <row r="98" spans="1:8" s="6" customFormat="1" ht="15">
      <c r="A98" s="33"/>
      <c r="B98" s="40" t="s">
        <v>348</v>
      </c>
      <c r="C98" s="34" t="s">
        <v>287</v>
      </c>
      <c r="D98" s="49"/>
      <c r="E98" s="36"/>
      <c r="F98" s="41"/>
      <c r="G98" s="41"/>
      <c r="H98" s="37"/>
    </row>
    <row r="99" spans="1:8" s="6" customFormat="1" ht="29.25" customHeight="1">
      <c r="A99" s="33"/>
      <c r="B99" s="40" t="s">
        <v>897</v>
      </c>
      <c r="C99" s="34" t="s">
        <v>1084</v>
      </c>
      <c r="D99" s="36">
        <v>1</v>
      </c>
      <c r="E99" s="36" t="s">
        <v>12</v>
      </c>
      <c r="F99" s="191"/>
      <c r="G99" s="191"/>
      <c r="H99" s="37">
        <f t="shared" si="3"/>
        <v>0</v>
      </c>
    </row>
    <row r="100" spans="1:8" s="6" customFormat="1" ht="29.25" customHeight="1">
      <c r="A100" s="33"/>
      <c r="B100" s="40" t="s">
        <v>898</v>
      </c>
      <c r="C100" s="34" t="s">
        <v>1085</v>
      </c>
      <c r="D100" s="36">
        <v>1</v>
      </c>
      <c r="E100" s="36" t="s">
        <v>12</v>
      </c>
      <c r="F100" s="191"/>
      <c r="G100" s="191"/>
      <c r="H100" s="37">
        <f t="shared" si="3"/>
        <v>0</v>
      </c>
    </row>
    <row r="101" spans="1:8" s="6" customFormat="1" ht="24.75" customHeight="1">
      <c r="A101" s="33"/>
      <c r="B101" s="40" t="s">
        <v>899</v>
      </c>
      <c r="C101" s="34" t="s">
        <v>783</v>
      </c>
      <c r="D101" s="36">
        <v>6</v>
      </c>
      <c r="E101" s="36" t="s">
        <v>12</v>
      </c>
      <c r="F101" s="191"/>
      <c r="G101" s="191"/>
      <c r="H101" s="37">
        <f t="shared" si="3"/>
        <v>0</v>
      </c>
    </row>
    <row r="102" spans="1:8" s="6" customFormat="1" ht="15">
      <c r="A102" s="33"/>
      <c r="B102" s="40" t="s">
        <v>900</v>
      </c>
      <c r="C102" s="34" t="s">
        <v>72</v>
      </c>
      <c r="D102" s="36"/>
      <c r="E102" s="36"/>
      <c r="F102" s="41"/>
      <c r="G102" s="41"/>
      <c r="H102" s="50"/>
    </row>
    <row r="103" spans="1:8" s="6" customFormat="1" ht="25.5">
      <c r="A103" s="33"/>
      <c r="B103" s="40" t="s">
        <v>901</v>
      </c>
      <c r="C103" s="34" t="s">
        <v>1091</v>
      </c>
      <c r="D103" s="36">
        <v>18</v>
      </c>
      <c r="E103" s="36" t="s">
        <v>20</v>
      </c>
      <c r="F103" s="191"/>
      <c r="G103" s="191"/>
      <c r="H103" s="37">
        <f aca="true" t="shared" si="4" ref="H103:H120">SUM(F103:G103)*D103</f>
        <v>0</v>
      </c>
    </row>
    <row r="104" spans="1:8" s="6" customFormat="1" ht="15">
      <c r="A104" s="33"/>
      <c r="B104" s="40" t="s">
        <v>1032</v>
      </c>
      <c r="C104" s="34" t="s">
        <v>890</v>
      </c>
      <c r="D104" s="36"/>
      <c r="E104" s="36"/>
      <c r="F104" s="41"/>
      <c r="G104" s="41"/>
      <c r="H104" s="50"/>
    </row>
    <row r="105" spans="1:8" s="6" customFormat="1" ht="25.5">
      <c r="A105" s="33"/>
      <c r="B105" s="40" t="s">
        <v>1033</v>
      </c>
      <c r="C105" s="34" t="s">
        <v>891</v>
      </c>
      <c r="D105" s="36">
        <v>2</v>
      </c>
      <c r="E105" s="36" t="s">
        <v>80</v>
      </c>
      <c r="F105" s="191"/>
      <c r="G105" s="191"/>
      <c r="H105" s="50">
        <f>SUM(F105:G105)*D105</f>
        <v>0</v>
      </c>
    </row>
    <row r="106" spans="1:8" s="6" customFormat="1" ht="15">
      <c r="A106" s="38"/>
      <c r="B106" s="39">
        <v>8</v>
      </c>
      <c r="C106" s="230" t="s">
        <v>730</v>
      </c>
      <c r="D106" s="231"/>
      <c r="E106" s="231"/>
      <c r="F106" s="231"/>
      <c r="G106" s="231"/>
      <c r="H106" s="232"/>
    </row>
    <row r="107" spans="1:8" s="6" customFormat="1" ht="25.5">
      <c r="A107" s="33"/>
      <c r="B107" s="40" t="s">
        <v>64</v>
      </c>
      <c r="C107" s="51" t="s">
        <v>800</v>
      </c>
      <c r="D107" s="36">
        <v>40</v>
      </c>
      <c r="E107" s="36" t="s">
        <v>18</v>
      </c>
      <c r="F107" s="191"/>
      <c r="G107" s="191"/>
      <c r="H107" s="37">
        <f t="shared" si="4"/>
        <v>0</v>
      </c>
    </row>
    <row r="108" spans="1:8" s="6" customFormat="1" ht="15">
      <c r="A108" s="33"/>
      <c r="B108" s="40" t="s">
        <v>902</v>
      </c>
      <c r="C108" s="51" t="s">
        <v>776</v>
      </c>
      <c r="D108" s="36">
        <v>33</v>
      </c>
      <c r="E108" s="36" t="s">
        <v>18</v>
      </c>
      <c r="F108" s="191"/>
      <c r="G108" s="191"/>
      <c r="H108" s="37">
        <f t="shared" si="4"/>
        <v>0</v>
      </c>
    </row>
    <row r="109" spans="1:8" s="6" customFormat="1" ht="25.5">
      <c r="A109" s="33"/>
      <c r="B109" s="40" t="s">
        <v>903</v>
      </c>
      <c r="C109" s="51" t="s">
        <v>829</v>
      </c>
      <c r="D109" s="36">
        <v>23</v>
      </c>
      <c r="E109" s="36" t="s">
        <v>18</v>
      </c>
      <c r="F109" s="191"/>
      <c r="G109" s="191"/>
      <c r="H109" s="37">
        <f t="shared" si="4"/>
        <v>0</v>
      </c>
    </row>
    <row r="110" spans="1:8" s="6" customFormat="1" ht="25.5">
      <c r="A110" s="33"/>
      <c r="B110" s="40" t="s">
        <v>904</v>
      </c>
      <c r="C110" s="51" t="s">
        <v>986</v>
      </c>
      <c r="D110" s="36">
        <v>34</v>
      </c>
      <c r="E110" s="36" t="s">
        <v>18</v>
      </c>
      <c r="F110" s="191"/>
      <c r="G110" s="191"/>
      <c r="H110" s="37">
        <f t="shared" si="4"/>
        <v>0</v>
      </c>
    </row>
    <row r="111" spans="1:8" s="6" customFormat="1" ht="15">
      <c r="A111" s="33"/>
      <c r="B111" s="40" t="s">
        <v>1017</v>
      </c>
      <c r="C111" s="51" t="s">
        <v>1019</v>
      </c>
      <c r="D111" s="36">
        <v>10</v>
      </c>
      <c r="E111" s="36" t="s">
        <v>18</v>
      </c>
      <c r="F111" s="191"/>
      <c r="G111" s="191"/>
      <c r="H111" s="37">
        <f t="shared" si="4"/>
        <v>0</v>
      </c>
    </row>
    <row r="112" spans="1:8" s="6" customFormat="1" ht="15">
      <c r="A112" s="33"/>
      <c r="B112" s="40" t="s">
        <v>1018</v>
      </c>
      <c r="C112" s="51" t="s">
        <v>801</v>
      </c>
      <c r="D112" s="36">
        <v>25</v>
      </c>
      <c r="E112" s="36" t="s">
        <v>20</v>
      </c>
      <c r="F112" s="191"/>
      <c r="G112" s="191"/>
      <c r="H112" s="37">
        <f t="shared" si="4"/>
        <v>0</v>
      </c>
    </row>
    <row r="113" spans="1:8" s="6" customFormat="1" ht="15">
      <c r="A113" s="38"/>
      <c r="B113" s="39">
        <v>9</v>
      </c>
      <c r="C113" s="230" t="s">
        <v>74</v>
      </c>
      <c r="D113" s="231"/>
      <c r="E113" s="231"/>
      <c r="F113" s="231"/>
      <c r="G113" s="231"/>
      <c r="H113" s="232"/>
    </row>
    <row r="114" spans="1:8" s="6" customFormat="1" ht="15">
      <c r="A114" s="33"/>
      <c r="B114" s="40" t="s">
        <v>66</v>
      </c>
      <c r="C114" s="34" t="s">
        <v>255</v>
      </c>
      <c r="D114" s="36">
        <v>481</v>
      </c>
      <c r="E114" s="36" t="s">
        <v>18</v>
      </c>
      <c r="F114" s="191"/>
      <c r="G114" s="191"/>
      <c r="H114" s="37">
        <f t="shared" si="4"/>
        <v>0</v>
      </c>
    </row>
    <row r="115" spans="1:8" s="6" customFormat="1" ht="15">
      <c r="A115" s="33"/>
      <c r="B115" s="40" t="s">
        <v>286</v>
      </c>
      <c r="C115" s="34" t="s">
        <v>76</v>
      </c>
      <c r="D115" s="36">
        <v>188</v>
      </c>
      <c r="E115" s="36" t="s">
        <v>18</v>
      </c>
      <c r="F115" s="191"/>
      <c r="G115" s="191"/>
      <c r="H115" s="37">
        <f t="shared" si="4"/>
        <v>0</v>
      </c>
    </row>
    <row r="116" spans="1:8" s="6" customFormat="1" ht="15">
      <c r="A116" s="33"/>
      <c r="B116" s="40" t="s">
        <v>289</v>
      </c>
      <c r="C116" s="34" t="s">
        <v>220</v>
      </c>
      <c r="D116" s="36">
        <v>48</v>
      </c>
      <c r="E116" s="36" t="s">
        <v>18</v>
      </c>
      <c r="F116" s="191"/>
      <c r="G116" s="191"/>
      <c r="H116" s="37">
        <f t="shared" si="4"/>
        <v>0</v>
      </c>
    </row>
    <row r="117" spans="1:8" s="6" customFormat="1" ht="15">
      <c r="A117" s="33"/>
      <c r="B117" s="40" t="s">
        <v>905</v>
      </c>
      <c r="C117" s="34" t="s">
        <v>405</v>
      </c>
      <c r="D117" s="36">
        <v>245</v>
      </c>
      <c r="E117" s="36" t="s">
        <v>18</v>
      </c>
      <c r="F117" s="191"/>
      <c r="G117" s="191"/>
      <c r="H117" s="37">
        <f t="shared" si="4"/>
        <v>0</v>
      </c>
    </row>
    <row r="118" spans="1:8" s="6" customFormat="1" ht="15">
      <c r="A118" s="33"/>
      <c r="B118" s="40" t="s">
        <v>906</v>
      </c>
      <c r="C118" s="34" t="s">
        <v>406</v>
      </c>
      <c r="D118" s="36">
        <v>48</v>
      </c>
      <c r="E118" s="36" t="s">
        <v>18</v>
      </c>
      <c r="F118" s="191"/>
      <c r="G118" s="191"/>
      <c r="H118" s="37">
        <f t="shared" si="4"/>
        <v>0</v>
      </c>
    </row>
    <row r="119" spans="1:8" s="6" customFormat="1" ht="15">
      <c r="A119" s="33"/>
      <c r="B119" s="40" t="s">
        <v>907</v>
      </c>
      <c r="C119" s="34" t="s">
        <v>248</v>
      </c>
      <c r="D119" s="36">
        <v>4</v>
      </c>
      <c r="E119" s="36" t="s">
        <v>18</v>
      </c>
      <c r="F119" s="191"/>
      <c r="G119" s="191"/>
      <c r="H119" s="37">
        <f t="shared" si="4"/>
        <v>0</v>
      </c>
    </row>
    <row r="120" spans="1:8" ht="15">
      <c r="A120" s="33"/>
      <c r="B120" s="40" t="s">
        <v>908</v>
      </c>
      <c r="C120" s="34" t="s">
        <v>249</v>
      </c>
      <c r="D120" s="36">
        <v>23</v>
      </c>
      <c r="E120" s="36" t="s">
        <v>18</v>
      </c>
      <c r="F120" s="191"/>
      <c r="G120" s="191"/>
      <c r="H120" s="37">
        <f t="shared" si="4"/>
        <v>0</v>
      </c>
    </row>
    <row r="121" spans="1:8" s="6" customFormat="1" ht="15">
      <c r="A121" s="38"/>
      <c r="B121" s="39">
        <v>10</v>
      </c>
      <c r="C121" s="230" t="s">
        <v>78</v>
      </c>
      <c r="D121" s="231"/>
      <c r="E121" s="231"/>
      <c r="F121" s="231"/>
      <c r="G121" s="231"/>
      <c r="H121" s="232"/>
    </row>
    <row r="122" spans="1:8" s="6" customFormat="1" ht="15">
      <c r="A122" s="52"/>
      <c r="B122" s="53" t="s">
        <v>69</v>
      </c>
      <c r="C122" s="54" t="s">
        <v>349</v>
      </c>
      <c r="D122" s="55"/>
      <c r="E122" s="56"/>
      <c r="F122" s="57"/>
      <c r="G122" s="57"/>
      <c r="H122" s="58"/>
    </row>
    <row r="123" spans="1:8" s="6" customFormat="1" ht="15">
      <c r="A123" s="59"/>
      <c r="B123" s="60" t="s">
        <v>909</v>
      </c>
      <c r="C123" s="61" t="s">
        <v>350</v>
      </c>
      <c r="D123" s="62">
        <v>57</v>
      </c>
      <c r="E123" s="63" t="s">
        <v>20</v>
      </c>
      <c r="F123" s="193"/>
      <c r="G123" s="194"/>
      <c r="H123" s="37">
        <f aca="true" t="shared" si="5" ref="H123:H160">SUM(F123:G123)*D123</f>
        <v>0</v>
      </c>
    </row>
    <row r="124" spans="1:8" s="6" customFormat="1" ht="15">
      <c r="A124" s="59"/>
      <c r="B124" s="60" t="s">
        <v>910</v>
      </c>
      <c r="C124" s="61" t="s">
        <v>351</v>
      </c>
      <c r="D124" s="62">
        <v>58</v>
      </c>
      <c r="E124" s="63" t="s">
        <v>20</v>
      </c>
      <c r="F124" s="193"/>
      <c r="G124" s="194"/>
      <c r="H124" s="37">
        <f t="shared" si="5"/>
        <v>0</v>
      </c>
    </row>
    <row r="125" spans="1:8" s="6" customFormat="1" ht="15">
      <c r="A125" s="59"/>
      <c r="B125" s="60" t="s">
        <v>911</v>
      </c>
      <c r="C125" s="61" t="s">
        <v>412</v>
      </c>
      <c r="D125" s="62">
        <v>7</v>
      </c>
      <c r="E125" s="63" t="s">
        <v>20</v>
      </c>
      <c r="F125" s="193"/>
      <c r="G125" s="194"/>
      <c r="H125" s="37">
        <f t="shared" si="5"/>
        <v>0</v>
      </c>
    </row>
    <row r="126" spans="1:8" s="6" customFormat="1" ht="15">
      <c r="A126" s="59"/>
      <c r="B126" s="60" t="s">
        <v>912</v>
      </c>
      <c r="C126" s="61" t="s">
        <v>352</v>
      </c>
      <c r="D126" s="62">
        <v>42</v>
      </c>
      <c r="E126" s="36" t="s">
        <v>12</v>
      </c>
      <c r="F126" s="193"/>
      <c r="G126" s="194"/>
      <c r="H126" s="37">
        <f t="shared" si="5"/>
        <v>0</v>
      </c>
    </row>
    <row r="127" spans="1:8" s="6" customFormat="1" ht="15">
      <c r="A127" s="59"/>
      <c r="B127" s="60" t="s">
        <v>913</v>
      </c>
      <c r="C127" s="61" t="s">
        <v>353</v>
      </c>
      <c r="D127" s="62">
        <v>26</v>
      </c>
      <c r="E127" s="36" t="s">
        <v>12</v>
      </c>
      <c r="F127" s="193"/>
      <c r="G127" s="194"/>
      <c r="H127" s="37">
        <f t="shared" si="5"/>
        <v>0</v>
      </c>
    </row>
    <row r="128" spans="1:8" s="6" customFormat="1" ht="15">
      <c r="A128" s="59"/>
      <c r="B128" s="60" t="s">
        <v>914</v>
      </c>
      <c r="C128" s="61" t="s">
        <v>413</v>
      </c>
      <c r="D128" s="62">
        <v>5</v>
      </c>
      <c r="E128" s="36" t="s">
        <v>12</v>
      </c>
      <c r="F128" s="193"/>
      <c r="G128" s="194"/>
      <c r="H128" s="37">
        <f t="shared" si="5"/>
        <v>0</v>
      </c>
    </row>
    <row r="129" spans="1:8" s="6" customFormat="1" ht="15">
      <c r="A129" s="59"/>
      <c r="B129" s="60" t="s">
        <v>915</v>
      </c>
      <c r="C129" s="61" t="s">
        <v>354</v>
      </c>
      <c r="D129" s="62">
        <v>18</v>
      </c>
      <c r="E129" s="36" t="s">
        <v>12</v>
      </c>
      <c r="F129" s="193"/>
      <c r="G129" s="194"/>
      <c r="H129" s="37">
        <f t="shared" si="5"/>
        <v>0</v>
      </c>
    </row>
    <row r="130" spans="1:8" s="6" customFormat="1" ht="15">
      <c r="A130" s="59"/>
      <c r="B130" s="60" t="s">
        <v>916</v>
      </c>
      <c r="C130" s="61" t="s">
        <v>355</v>
      </c>
      <c r="D130" s="62">
        <v>18</v>
      </c>
      <c r="E130" s="36" t="s">
        <v>12</v>
      </c>
      <c r="F130" s="193"/>
      <c r="G130" s="194"/>
      <c r="H130" s="37">
        <f t="shared" si="5"/>
        <v>0</v>
      </c>
    </row>
    <row r="131" spans="1:8" s="6" customFormat="1" ht="15">
      <c r="A131" s="59"/>
      <c r="B131" s="60" t="s">
        <v>917</v>
      </c>
      <c r="C131" s="61" t="s">
        <v>414</v>
      </c>
      <c r="D131" s="62">
        <v>2</v>
      </c>
      <c r="E131" s="36" t="s">
        <v>12</v>
      </c>
      <c r="F131" s="193"/>
      <c r="G131" s="194"/>
      <c r="H131" s="37">
        <f t="shared" si="5"/>
        <v>0</v>
      </c>
    </row>
    <row r="132" spans="1:8" s="6" customFormat="1" ht="15">
      <c r="A132" s="59"/>
      <c r="B132" s="60" t="s">
        <v>918</v>
      </c>
      <c r="C132" s="61" t="s">
        <v>356</v>
      </c>
      <c r="D132" s="62">
        <v>26</v>
      </c>
      <c r="E132" s="36" t="s">
        <v>12</v>
      </c>
      <c r="F132" s="193"/>
      <c r="G132" s="194"/>
      <c r="H132" s="37">
        <f t="shared" si="5"/>
        <v>0</v>
      </c>
    </row>
    <row r="133" spans="1:8" s="6" customFormat="1" ht="15">
      <c r="A133" s="59"/>
      <c r="B133" s="60" t="s">
        <v>919</v>
      </c>
      <c r="C133" s="61" t="s">
        <v>415</v>
      </c>
      <c r="D133" s="62">
        <v>18</v>
      </c>
      <c r="E133" s="36" t="s">
        <v>12</v>
      </c>
      <c r="F133" s="193"/>
      <c r="G133" s="194"/>
      <c r="H133" s="37">
        <f t="shared" si="5"/>
        <v>0</v>
      </c>
    </row>
    <row r="134" spans="1:8" s="6" customFormat="1" ht="15">
      <c r="A134" s="59"/>
      <c r="B134" s="60" t="s">
        <v>979</v>
      </c>
      <c r="C134" s="61" t="s">
        <v>416</v>
      </c>
      <c r="D134" s="62">
        <v>4</v>
      </c>
      <c r="E134" s="36" t="s">
        <v>12</v>
      </c>
      <c r="F134" s="193"/>
      <c r="G134" s="194"/>
      <c r="H134" s="37">
        <f t="shared" si="5"/>
        <v>0</v>
      </c>
    </row>
    <row r="135" spans="1:8" s="6" customFormat="1" ht="15">
      <c r="A135" s="59"/>
      <c r="B135" s="60" t="s">
        <v>920</v>
      </c>
      <c r="C135" s="61" t="s">
        <v>417</v>
      </c>
      <c r="D135" s="62">
        <v>1</v>
      </c>
      <c r="E135" s="36" t="s">
        <v>12</v>
      </c>
      <c r="F135" s="193"/>
      <c r="G135" s="194"/>
      <c r="H135" s="37">
        <f t="shared" si="5"/>
        <v>0</v>
      </c>
    </row>
    <row r="136" spans="1:8" s="6" customFormat="1" ht="15">
      <c r="A136" s="59"/>
      <c r="B136" s="60" t="s">
        <v>921</v>
      </c>
      <c r="C136" s="61" t="s">
        <v>418</v>
      </c>
      <c r="D136" s="62">
        <v>3</v>
      </c>
      <c r="E136" s="36" t="s">
        <v>12</v>
      </c>
      <c r="F136" s="193"/>
      <c r="G136" s="194"/>
      <c r="H136" s="37">
        <f t="shared" si="5"/>
        <v>0</v>
      </c>
    </row>
    <row r="137" spans="1:8" s="6" customFormat="1" ht="15">
      <c r="A137" s="59"/>
      <c r="B137" s="60" t="s">
        <v>922</v>
      </c>
      <c r="C137" s="61" t="s">
        <v>419</v>
      </c>
      <c r="D137" s="62">
        <v>4</v>
      </c>
      <c r="E137" s="36" t="s">
        <v>12</v>
      </c>
      <c r="F137" s="193"/>
      <c r="G137" s="194"/>
      <c r="H137" s="37">
        <f t="shared" si="5"/>
        <v>0</v>
      </c>
    </row>
    <row r="138" spans="1:8" s="6" customFormat="1" ht="15">
      <c r="A138" s="59"/>
      <c r="B138" s="60" t="s">
        <v>923</v>
      </c>
      <c r="C138" s="61" t="s">
        <v>357</v>
      </c>
      <c r="D138" s="62">
        <v>8</v>
      </c>
      <c r="E138" s="36" t="s">
        <v>12</v>
      </c>
      <c r="F138" s="193"/>
      <c r="G138" s="194"/>
      <c r="H138" s="37">
        <f t="shared" si="5"/>
        <v>0</v>
      </c>
    </row>
    <row r="139" spans="1:8" s="6" customFormat="1" ht="15">
      <c r="A139" s="59"/>
      <c r="B139" s="60" t="s">
        <v>924</v>
      </c>
      <c r="C139" s="61" t="s">
        <v>358</v>
      </c>
      <c r="D139" s="62">
        <v>4</v>
      </c>
      <c r="E139" s="36" t="s">
        <v>12</v>
      </c>
      <c r="F139" s="193"/>
      <c r="G139" s="194"/>
      <c r="H139" s="37">
        <f t="shared" si="5"/>
        <v>0</v>
      </c>
    </row>
    <row r="140" spans="1:8" s="6" customFormat="1" ht="15">
      <c r="A140" s="59"/>
      <c r="B140" s="60" t="s">
        <v>925</v>
      </c>
      <c r="C140" s="61" t="s">
        <v>420</v>
      </c>
      <c r="D140" s="62">
        <v>3</v>
      </c>
      <c r="E140" s="36" t="s">
        <v>12</v>
      </c>
      <c r="F140" s="193"/>
      <c r="G140" s="194"/>
      <c r="H140" s="37">
        <f t="shared" si="5"/>
        <v>0</v>
      </c>
    </row>
    <row r="141" spans="1:8" s="6" customFormat="1" ht="15">
      <c r="A141" s="59"/>
      <c r="B141" s="60" t="s">
        <v>926</v>
      </c>
      <c r="C141" s="61" t="s">
        <v>359</v>
      </c>
      <c r="D141" s="62">
        <v>20</v>
      </c>
      <c r="E141" s="36" t="s">
        <v>12</v>
      </c>
      <c r="F141" s="193"/>
      <c r="G141" s="194"/>
      <c r="H141" s="37">
        <f t="shared" si="5"/>
        <v>0</v>
      </c>
    </row>
    <row r="142" spans="1:8" s="6" customFormat="1" ht="15">
      <c r="A142" s="59"/>
      <c r="B142" s="60" t="s">
        <v>927</v>
      </c>
      <c r="C142" s="61" t="s">
        <v>421</v>
      </c>
      <c r="D142" s="62">
        <v>4</v>
      </c>
      <c r="E142" s="36" t="s">
        <v>12</v>
      </c>
      <c r="F142" s="193"/>
      <c r="G142" s="194"/>
      <c r="H142" s="37">
        <f t="shared" si="5"/>
        <v>0</v>
      </c>
    </row>
    <row r="143" spans="1:8" s="6" customFormat="1" ht="15">
      <c r="A143" s="59"/>
      <c r="B143" s="60" t="s">
        <v>928</v>
      </c>
      <c r="C143" s="61" t="s">
        <v>360</v>
      </c>
      <c r="D143" s="62">
        <v>9</v>
      </c>
      <c r="E143" s="36" t="s">
        <v>12</v>
      </c>
      <c r="F143" s="193"/>
      <c r="G143" s="194"/>
      <c r="H143" s="37">
        <f t="shared" si="5"/>
        <v>0</v>
      </c>
    </row>
    <row r="144" spans="1:8" s="6" customFormat="1" ht="15">
      <c r="A144" s="59"/>
      <c r="B144" s="60" t="s">
        <v>929</v>
      </c>
      <c r="C144" s="61" t="s">
        <v>422</v>
      </c>
      <c r="D144" s="62">
        <v>1</v>
      </c>
      <c r="E144" s="36" t="s">
        <v>12</v>
      </c>
      <c r="F144" s="193"/>
      <c r="G144" s="194"/>
      <c r="H144" s="37">
        <f t="shared" si="5"/>
        <v>0</v>
      </c>
    </row>
    <row r="145" spans="1:8" s="6" customFormat="1" ht="15">
      <c r="A145" s="59"/>
      <c r="B145" s="60" t="s">
        <v>930</v>
      </c>
      <c r="C145" s="61" t="s">
        <v>423</v>
      </c>
      <c r="D145" s="62">
        <v>1</v>
      </c>
      <c r="E145" s="36" t="s">
        <v>12</v>
      </c>
      <c r="F145" s="193"/>
      <c r="G145" s="194"/>
      <c r="H145" s="37">
        <f t="shared" si="5"/>
        <v>0</v>
      </c>
    </row>
    <row r="146" spans="1:8" s="6" customFormat="1" ht="15">
      <c r="A146" s="59"/>
      <c r="B146" s="60" t="s">
        <v>931</v>
      </c>
      <c r="C146" s="61" t="s">
        <v>424</v>
      </c>
      <c r="D146" s="62">
        <v>1</v>
      </c>
      <c r="E146" s="36" t="s">
        <v>12</v>
      </c>
      <c r="F146" s="193"/>
      <c r="G146" s="194"/>
      <c r="H146" s="37">
        <f t="shared" si="5"/>
        <v>0</v>
      </c>
    </row>
    <row r="147" spans="1:8" s="6" customFormat="1" ht="15">
      <c r="A147" s="59"/>
      <c r="B147" s="60" t="s">
        <v>932</v>
      </c>
      <c r="C147" s="61" t="s">
        <v>425</v>
      </c>
      <c r="D147" s="62">
        <v>2</v>
      </c>
      <c r="E147" s="36" t="s">
        <v>12</v>
      </c>
      <c r="F147" s="193"/>
      <c r="G147" s="194"/>
      <c r="H147" s="37">
        <f t="shared" si="5"/>
        <v>0</v>
      </c>
    </row>
    <row r="148" spans="1:8" s="6" customFormat="1" ht="15">
      <c r="A148" s="59"/>
      <c r="B148" s="60" t="s">
        <v>933</v>
      </c>
      <c r="C148" s="61" t="s">
        <v>426</v>
      </c>
      <c r="D148" s="62">
        <v>7</v>
      </c>
      <c r="E148" s="36" t="s">
        <v>12</v>
      </c>
      <c r="F148" s="193"/>
      <c r="G148" s="194"/>
      <c r="H148" s="37">
        <f t="shared" si="5"/>
        <v>0</v>
      </c>
    </row>
    <row r="149" spans="1:8" s="6" customFormat="1" ht="15">
      <c r="A149" s="59"/>
      <c r="B149" s="60" t="s">
        <v>934</v>
      </c>
      <c r="C149" s="61" t="s">
        <v>361</v>
      </c>
      <c r="D149" s="62">
        <v>3</v>
      </c>
      <c r="E149" s="36" t="s">
        <v>12</v>
      </c>
      <c r="F149" s="193"/>
      <c r="G149" s="194"/>
      <c r="H149" s="37">
        <f t="shared" si="5"/>
        <v>0</v>
      </c>
    </row>
    <row r="150" spans="1:8" s="6" customFormat="1" ht="15">
      <c r="A150" s="59"/>
      <c r="B150" s="60" t="s">
        <v>935</v>
      </c>
      <c r="C150" s="61" t="s">
        <v>427</v>
      </c>
      <c r="D150" s="62">
        <v>2</v>
      </c>
      <c r="E150" s="36" t="s">
        <v>12</v>
      </c>
      <c r="F150" s="193"/>
      <c r="G150" s="194"/>
      <c r="H150" s="37">
        <f t="shared" si="5"/>
        <v>0</v>
      </c>
    </row>
    <row r="151" spans="1:8" s="6" customFormat="1" ht="15">
      <c r="A151" s="59"/>
      <c r="B151" s="60" t="s">
        <v>936</v>
      </c>
      <c r="C151" s="61" t="s">
        <v>428</v>
      </c>
      <c r="D151" s="62">
        <v>7</v>
      </c>
      <c r="E151" s="36" t="s">
        <v>12</v>
      </c>
      <c r="F151" s="193"/>
      <c r="G151" s="194"/>
      <c r="H151" s="37">
        <f t="shared" si="5"/>
        <v>0</v>
      </c>
    </row>
    <row r="152" spans="1:8" s="6" customFormat="1" ht="15">
      <c r="A152" s="59"/>
      <c r="B152" s="60" t="s">
        <v>937</v>
      </c>
      <c r="C152" s="61" t="s">
        <v>429</v>
      </c>
      <c r="D152" s="62">
        <v>4</v>
      </c>
      <c r="E152" s="36" t="s">
        <v>12</v>
      </c>
      <c r="F152" s="193"/>
      <c r="G152" s="194"/>
      <c r="H152" s="37">
        <f t="shared" si="5"/>
        <v>0</v>
      </c>
    </row>
    <row r="153" spans="1:8" s="6" customFormat="1" ht="15">
      <c r="A153" s="59"/>
      <c r="B153" s="60" t="s">
        <v>938</v>
      </c>
      <c r="C153" s="61" t="s">
        <v>362</v>
      </c>
      <c r="D153" s="62">
        <v>4</v>
      </c>
      <c r="E153" s="36" t="s">
        <v>12</v>
      </c>
      <c r="F153" s="193"/>
      <c r="G153" s="194"/>
      <c r="H153" s="37">
        <f t="shared" si="5"/>
        <v>0</v>
      </c>
    </row>
    <row r="154" spans="1:8" s="6" customFormat="1" ht="15">
      <c r="A154" s="59"/>
      <c r="B154" s="60" t="s">
        <v>939</v>
      </c>
      <c r="C154" s="61" t="s">
        <v>430</v>
      </c>
      <c r="D154" s="62">
        <v>1</v>
      </c>
      <c r="E154" s="36" t="s">
        <v>12</v>
      </c>
      <c r="F154" s="193"/>
      <c r="G154" s="194"/>
      <c r="H154" s="37">
        <f t="shared" si="5"/>
        <v>0</v>
      </c>
    </row>
    <row r="155" spans="1:8" s="6" customFormat="1" ht="15">
      <c r="A155" s="59"/>
      <c r="B155" s="60" t="s">
        <v>940</v>
      </c>
      <c r="C155" s="61" t="s">
        <v>431</v>
      </c>
      <c r="D155" s="62">
        <v>1</v>
      </c>
      <c r="E155" s="36" t="s">
        <v>12</v>
      </c>
      <c r="F155" s="193"/>
      <c r="G155" s="194"/>
      <c r="H155" s="37">
        <f t="shared" si="5"/>
        <v>0</v>
      </c>
    </row>
    <row r="156" spans="1:8" s="6" customFormat="1" ht="15">
      <c r="A156" s="59"/>
      <c r="B156" s="60" t="s">
        <v>941</v>
      </c>
      <c r="C156" s="61" t="s">
        <v>432</v>
      </c>
      <c r="D156" s="62">
        <v>2</v>
      </c>
      <c r="E156" s="36" t="s">
        <v>12</v>
      </c>
      <c r="F156" s="193"/>
      <c r="G156" s="194"/>
      <c r="H156" s="37">
        <f t="shared" si="5"/>
        <v>0</v>
      </c>
    </row>
    <row r="157" spans="1:8" s="6" customFormat="1" ht="15">
      <c r="A157" s="59"/>
      <c r="B157" s="60" t="s">
        <v>942</v>
      </c>
      <c r="C157" s="61" t="s">
        <v>433</v>
      </c>
      <c r="D157" s="62">
        <v>1</v>
      </c>
      <c r="E157" s="36" t="s">
        <v>12</v>
      </c>
      <c r="F157" s="193"/>
      <c r="G157" s="194"/>
      <c r="H157" s="37">
        <f t="shared" si="5"/>
        <v>0</v>
      </c>
    </row>
    <row r="158" spans="1:8" s="6" customFormat="1" ht="15">
      <c r="A158" s="59"/>
      <c r="B158" s="60" t="s">
        <v>943</v>
      </c>
      <c r="C158" s="61" t="s">
        <v>363</v>
      </c>
      <c r="D158" s="62">
        <v>60</v>
      </c>
      <c r="E158" s="63" t="s">
        <v>364</v>
      </c>
      <c r="F158" s="20" t="s">
        <v>16</v>
      </c>
      <c r="G158" s="194"/>
      <c r="H158" s="37">
        <f t="shared" si="5"/>
        <v>0</v>
      </c>
    </row>
    <row r="159" spans="1:8" s="6" customFormat="1" ht="15">
      <c r="A159" s="59"/>
      <c r="B159" s="60" t="s">
        <v>944</v>
      </c>
      <c r="C159" s="61" t="s">
        <v>365</v>
      </c>
      <c r="D159" s="62">
        <v>40</v>
      </c>
      <c r="E159" s="63" t="s">
        <v>364</v>
      </c>
      <c r="F159" s="20" t="s">
        <v>16</v>
      </c>
      <c r="G159" s="194"/>
      <c r="H159" s="37">
        <f t="shared" si="5"/>
        <v>0</v>
      </c>
    </row>
    <row r="160" spans="1:8" s="6" customFormat="1" ht="25.5">
      <c r="A160" s="59"/>
      <c r="B160" s="60" t="s">
        <v>945</v>
      </c>
      <c r="C160" s="61" t="s">
        <v>366</v>
      </c>
      <c r="D160" s="62">
        <v>1</v>
      </c>
      <c r="E160" s="63" t="s">
        <v>367</v>
      </c>
      <c r="F160" s="193"/>
      <c r="G160" s="18" t="s">
        <v>16</v>
      </c>
      <c r="H160" s="37">
        <f t="shared" si="5"/>
        <v>0</v>
      </c>
    </row>
    <row r="161" spans="1:8" s="6" customFormat="1" ht="15">
      <c r="A161" s="64"/>
      <c r="B161" s="65" t="s">
        <v>71</v>
      </c>
      <c r="C161" s="66" t="s">
        <v>368</v>
      </c>
      <c r="D161" s="67"/>
      <c r="E161" s="68"/>
      <c r="F161" s="19"/>
      <c r="G161" s="19"/>
      <c r="H161" s="37"/>
    </row>
    <row r="162" spans="1:8" s="6" customFormat="1" ht="15">
      <c r="A162" s="64"/>
      <c r="B162" s="60" t="s">
        <v>946</v>
      </c>
      <c r="C162" s="61" t="s">
        <v>369</v>
      </c>
      <c r="D162" s="67">
        <v>12</v>
      </c>
      <c r="E162" s="68" t="s">
        <v>20</v>
      </c>
      <c r="F162" s="195"/>
      <c r="G162" s="195"/>
      <c r="H162" s="37">
        <f aca="true" t="shared" si="6" ref="H162:H187">SUM(F162,G162)*D162</f>
        <v>0</v>
      </c>
    </row>
    <row r="163" spans="1:8" s="6" customFormat="1" ht="15">
      <c r="A163" s="64"/>
      <c r="B163" s="60" t="s">
        <v>947</v>
      </c>
      <c r="C163" s="61" t="s">
        <v>370</v>
      </c>
      <c r="D163" s="67">
        <v>36</v>
      </c>
      <c r="E163" s="68" t="s">
        <v>20</v>
      </c>
      <c r="F163" s="195"/>
      <c r="G163" s="195"/>
      <c r="H163" s="37">
        <f t="shared" si="6"/>
        <v>0</v>
      </c>
    </row>
    <row r="164" spans="1:8" s="6" customFormat="1" ht="15">
      <c r="A164" s="64"/>
      <c r="B164" s="60" t="s">
        <v>948</v>
      </c>
      <c r="C164" s="61" t="s">
        <v>371</v>
      </c>
      <c r="D164" s="67">
        <v>8</v>
      </c>
      <c r="E164" s="68" t="s">
        <v>20</v>
      </c>
      <c r="F164" s="195"/>
      <c r="G164" s="195"/>
      <c r="H164" s="37">
        <f t="shared" si="6"/>
        <v>0</v>
      </c>
    </row>
    <row r="165" spans="1:8" s="6" customFormat="1" ht="15">
      <c r="A165" s="64"/>
      <c r="B165" s="60" t="s">
        <v>949</v>
      </c>
      <c r="C165" s="61" t="s">
        <v>372</v>
      </c>
      <c r="D165" s="67">
        <v>25</v>
      </c>
      <c r="E165" s="68" t="s">
        <v>20</v>
      </c>
      <c r="F165" s="195"/>
      <c r="G165" s="195"/>
      <c r="H165" s="37">
        <f t="shared" si="6"/>
        <v>0</v>
      </c>
    </row>
    <row r="166" spans="1:8" s="6" customFormat="1" ht="15">
      <c r="A166" s="64"/>
      <c r="B166" s="60" t="s">
        <v>950</v>
      </c>
      <c r="C166" s="61" t="s">
        <v>373</v>
      </c>
      <c r="D166" s="67">
        <v>14</v>
      </c>
      <c r="E166" s="36" t="s">
        <v>12</v>
      </c>
      <c r="F166" s="195"/>
      <c r="G166" s="195"/>
      <c r="H166" s="37">
        <f t="shared" si="6"/>
        <v>0</v>
      </c>
    </row>
    <row r="167" spans="1:8" s="6" customFormat="1" ht="15">
      <c r="A167" s="64"/>
      <c r="B167" s="60" t="s">
        <v>951</v>
      </c>
      <c r="C167" s="61" t="s">
        <v>374</v>
      </c>
      <c r="D167" s="67">
        <v>6</v>
      </c>
      <c r="E167" s="36" t="s">
        <v>12</v>
      </c>
      <c r="F167" s="195"/>
      <c r="G167" s="195"/>
      <c r="H167" s="37">
        <f t="shared" si="6"/>
        <v>0</v>
      </c>
    </row>
    <row r="168" spans="1:8" s="6" customFormat="1" ht="15">
      <c r="A168" s="64"/>
      <c r="B168" s="60" t="s">
        <v>952</v>
      </c>
      <c r="C168" s="61" t="s">
        <v>434</v>
      </c>
      <c r="D168" s="67">
        <v>1</v>
      </c>
      <c r="E168" s="36" t="s">
        <v>12</v>
      </c>
      <c r="F168" s="195"/>
      <c r="G168" s="195"/>
      <c r="H168" s="37">
        <f t="shared" si="6"/>
        <v>0</v>
      </c>
    </row>
    <row r="169" spans="1:8" s="6" customFormat="1" ht="15">
      <c r="A169" s="59"/>
      <c r="B169" s="60" t="s">
        <v>953</v>
      </c>
      <c r="C169" s="61" t="s">
        <v>375</v>
      </c>
      <c r="D169" s="62">
        <v>6</v>
      </c>
      <c r="E169" s="36" t="s">
        <v>12</v>
      </c>
      <c r="F169" s="193"/>
      <c r="G169" s="195"/>
      <c r="H169" s="37">
        <f t="shared" si="6"/>
        <v>0</v>
      </c>
    </row>
    <row r="170" spans="1:8" s="6" customFormat="1" ht="15">
      <c r="A170" s="59"/>
      <c r="B170" s="60" t="s">
        <v>954</v>
      </c>
      <c r="C170" s="61" t="s">
        <v>376</v>
      </c>
      <c r="D170" s="62">
        <v>10</v>
      </c>
      <c r="E170" s="36" t="s">
        <v>12</v>
      </c>
      <c r="F170" s="193"/>
      <c r="G170" s="195"/>
      <c r="H170" s="37">
        <f t="shared" si="6"/>
        <v>0</v>
      </c>
    </row>
    <row r="171" spans="1:8" s="6" customFormat="1" ht="15">
      <c r="A171" s="59"/>
      <c r="B171" s="60" t="s">
        <v>955</v>
      </c>
      <c r="C171" s="61" t="s">
        <v>377</v>
      </c>
      <c r="D171" s="62">
        <v>18</v>
      </c>
      <c r="E171" s="36" t="s">
        <v>12</v>
      </c>
      <c r="F171" s="193"/>
      <c r="G171" s="195"/>
      <c r="H171" s="37">
        <f t="shared" si="6"/>
        <v>0</v>
      </c>
    </row>
    <row r="172" spans="1:8" s="6" customFormat="1" ht="15">
      <c r="A172" s="59"/>
      <c r="B172" s="60" t="s">
        <v>956</v>
      </c>
      <c r="C172" s="61" t="s">
        <v>435</v>
      </c>
      <c r="D172" s="62">
        <v>6</v>
      </c>
      <c r="E172" s="36" t="s">
        <v>12</v>
      </c>
      <c r="F172" s="193"/>
      <c r="G172" s="195"/>
      <c r="H172" s="37">
        <f t="shared" si="6"/>
        <v>0</v>
      </c>
    </row>
    <row r="173" spans="1:8" s="6" customFormat="1" ht="15">
      <c r="A173" s="59"/>
      <c r="B173" s="60" t="s">
        <v>980</v>
      </c>
      <c r="C173" s="61" t="s">
        <v>378</v>
      </c>
      <c r="D173" s="62">
        <v>1</v>
      </c>
      <c r="E173" s="36" t="s">
        <v>12</v>
      </c>
      <c r="F173" s="193"/>
      <c r="G173" s="195"/>
      <c r="H173" s="37">
        <f t="shared" si="6"/>
        <v>0</v>
      </c>
    </row>
    <row r="174" spans="1:8" s="6" customFormat="1" ht="15">
      <c r="A174" s="59"/>
      <c r="B174" s="60" t="s">
        <v>957</v>
      </c>
      <c r="C174" s="61" t="s">
        <v>379</v>
      </c>
      <c r="D174" s="62">
        <v>1</v>
      </c>
      <c r="E174" s="36" t="s">
        <v>12</v>
      </c>
      <c r="F174" s="193"/>
      <c r="G174" s="195"/>
      <c r="H174" s="37">
        <f t="shared" si="6"/>
        <v>0</v>
      </c>
    </row>
    <row r="175" spans="1:8" s="6" customFormat="1" ht="15">
      <c r="A175" s="59"/>
      <c r="B175" s="60" t="s">
        <v>958</v>
      </c>
      <c r="C175" s="61" t="s">
        <v>436</v>
      </c>
      <c r="D175" s="62">
        <v>1</v>
      </c>
      <c r="E175" s="36" t="s">
        <v>12</v>
      </c>
      <c r="F175" s="193"/>
      <c r="G175" s="195"/>
      <c r="H175" s="37">
        <f t="shared" si="6"/>
        <v>0</v>
      </c>
    </row>
    <row r="176" spans="1:8" s="6" customFormat="1" ht="15">
      <c r="A176" s="59"/>
      <c r="B176" s="60" t="s">
        <v>959</v>
      </c>
      <c r="C176" s="61" t="s">
        <v>437</v>
      </c>
      <c r="D176" s="62">
        <v>1</v>
      </c>
      <c r="E176" s="36" t="s">
        <v>12</v>
      </c>
      <c r="F176" s="193"/>
      <c r="G176" s="195"/>
      <c r="H176" s="37">
        <f t="shared" si="6"/>
        <v>0</v>
      </c>
    </row>
    <row r="177" spans="1:8" s="6" customFormat="1" ht="15">
      <c r="A177" s="59"/>
      <c r="B177" s="60" t="s">
        <v>960</v>
      </c>
      <c r="C177" s="61" t="s">
        <v>380</v>
      </c>
      <c r="D177" s="62">
        <v>1</v>
      </c>
      <c r="E177" s="36" t="s">
        <v>12</v>
      </c>
      <c r="F177" s="193"/>
      <c r="G177" s="195"/>
      <c r="H177" s="37">
        <f t="shared" si="6"/>
        <v>0</v>
      </c>
    </row>
    <row r="178" spans="1:8" s="6" customFormat="1" ht="15">
      <c r="A178" s="59"/>
      <c r="B178" s="60" t="s">
        <v>961</v>
      </c>
      <c r="C178" s="61" t="s">
        <v>381</v>
      </c>
      <c r="D178" s="62">
        <v>5</v>
      </c>
      <c r="E178" s="36" t="s">
        <v>12</v>
      </c>
      <c r="F178" s="193"/>
      <c r="G178" s="195"/>
      <c r="H178" s="37">
        <f t="shared" si="6"/>
        <v>0</v>
      </c>
    </row>
    <row r="179" spans="1:8" s="6" customFormat="1" ht="15">
      <c r="A179" s="59"/>
      <c r="B179" s="60" t="s">
        <v>962</v>
      </c>
      <c r="C179" s="61" t="s">
        <v>382</v>
      </c>
      <c r="D179" s="62">
        <v>1</v>
      </c>
      <c r="E179" s="36" t="s">
        <v>12</v>
      </c>
      <c r="F179" s="193"/>
      <c r="G179" s="195"/>
      <c r="H179" s="37">
        <f t="shared" si="6"/>
        <v>0</v>
      </c>
    </row>
    <row r="180" spans="1:8" s="6" customFormat="1" ht="15">
      <c r="A180" s="59"/>
      <c r="B180" s="60" t="s">
        <v>963</v>
      </c>
      <c r="C180" s="61" t="s">
        <v>438</v>
      </c>
      <c r="D180" s="62">
        <v>1</v>
      </c>
      <c r="E180" s="36" t="s">
        <v>12</v>
      </c>
      <c r="F180" s="193"/>
      <c r="G180" s="195"/>
      <c r="H180" s="37">
        <f t="shared" si="6"/>
        <v>0</v>
      </c>
    </row>
    <row r="181" spans="1:8" s="6" customFormat="1" ht="15">
      <c r="A181" s="59"/>
      <c r="B181" s="60" t="s">
        <v>964</v>
      </c>
      <c r="C181" s="61" t="s">
        <v>395</v>
      </c>
      <c r="D181" s="62">
        <v>6</v>
      </c>
      <c r="E181" s="36" t="s">
        <v>12</v>
      </c>
      <c r="F181" s="193"/>
      <c r="G181" s="195"/>
      <c r="H181" s="37">
        <f t="shared" si="6"/>
        <v>0</v>
      </c>
    </row>
    <row r="182" spans="1:8" s="6" customFormat="1" ht="15">
      <c r="A182" s="59"/>
      <c r="B182" s="60" t="s">
        <v>965</v>
      </c>
      <c r="C182" s="61" t="s">
        <v>439</v>
      </c>
      <c r="D182" s="62">
        <v>1</v>
      </c>
      <c r="E182" s="36" t="s">
        <v>12</v>
      </c>
      <c r="F182" s="193"/>
      <c r="G182" s="195"/>
      <c r="H182" s="37">
        <f t="shared" si="6"/>
        <v>0</v>
      </c>
    </row>
    <row r="183" spans="1:8" s="6" customFormat="1" ht="15">
      <c r="A183" s="59"/>
      <c r="B183" s="60" t="s">
        <v>966</v>
      </c>
      <c r="C183" s="61" t="s">
        <v>396</v>
      </c>
      <c r="D183" s="62">
        <v>1</v>
      </c>
      <c r="E183" s="36" t="s">
        <v>12</v>
      </c>
      <c r="F183" s="193"/>
      <c r="G183" s="195"/>
      <c r="H183" s="37">
        <f t="shared" si="6"/>
        <v>0</v>
      </c>
    </row>
    <row r="184" spans="1:8" s="6" customFormat="1" ht="15">
      <c r="A184" s="59"/>
      <c r="B184" s="60" t="s">
        <v>967</v>
      </c>
      <c r="C184" s="61" t="s">
        <v>383</v>
      </c>
      <c r="D184" s="62">
        <v>4</v>
      </c>
      <c r="E184" s="36" t="s">
        <v>12</v>
      </c>
      <c r="F184" s="193"/>
      <c r="G184" s="195"/>
      <c r="H184" s="37">
        <f t="shared" si="6"/>
        <v>0</v>
      </c>
    </row>
    <row r="185" spans="1:8" s="6" customFormat="1" ht="15">
      <c r="A185" s="59"/>
      <c r="B185" s="60" t="s">
        <v>968</v>
      </c>
      <c r="C185" s="61" t="s">
        <v>440</v>
      </c>
      <c r="D185" s="62">
        <v>1</v>
      </c>
      <c r="E185" s="36" t="s">
        <v>12</v>
      </c>
      <c r="F185" s="193"/>
      <c r="G185" s="195"/>
      <c r="H185" s="37">
        <f t="shared" si="6"/>
        <v>0</v>
      </c>
    </row>
    <row r="186" spans="1:8" s="6" customFormat="1" ht="15">
      <c r="A186" s="59"/>
      <c r="B186" s="60" t="s">
        <v>969</v>
      </c>
      <c r="C186" s="61" t="s">
        <v>384</v>
      </c>
      <c r="D186" s="62">
        <v>5</v>
      </c>
      <c r="E186" s="36" t="s">
        <v>12</v>
      </c>
      <c r="F186" s="193"/>
      <c r="G186" s="195"/>
      <c r="H186" s="37">
        <f t="shared" si="6"/>
        <v>0</v>
      </c>
    </row>
    <row r="187" spans="1:8" s="6" customFormat="1" ht="15">
      <c r="A187" s="59"/>
      <c r="B187" s="60" t="s">
        <v>970</v>
      </c>
      <c r="C187" s="61" t="s">
        <v>385</v>
      </c>
      <c r="D187" s="62">
        <v>5</v>
      </c>
      <c r="E187" s="36" t="s">
        <v>12</v>
      </c>
      <c r="F187" s="193"/>
      <c r="G187" s="195"/>
      <c r="H187" s="37">
        <f t="shared" si="6"/>
        <v>0</v>
      </c>
    </row>
    <row r="188" spans="1:8" s="6" customFormat="1" ht="15">
      <c r="A188" s="59"/>
      <c r="B188" s="60" t="s">
        <v>971</v>
      </c>
      <c r="C188" s="61" t="s">
        <v>386</v>
      </c>
      <c r="D188" s="62">
        <v>8</v>
      </c>
      <c r="E188" s="36" t="s">
        <v>12</v>
      </c>
      <c r="F188" s="193"/>
      <c r="G188" s="195"/>
      <c r="H188" s="37">
        <f aca="true" t="shared" si="7" ref="H188:H195">SUM(F188,G188)*D188</f>
        <v>0</v>
      </c>
    </row>
    <row r="189" spans="1:8" s="6" customFormat="1" ht="15">
      <c r="A189" s="59"/>
      <c r="B189" s="60" t="s">
        <v>972</v>
      </c>
      <c r="C189" s="61" t="s">
        <v>387</v>
      </c>
      <c r="D189" s="62">
        <v>4</v>
      </c>
      <c r="E189" s="36" t="s">
        <v>12</v>
      </c>
      <c r="F189" s="193"/>
      <c r="G189" s="195"/>
      <c r="H189" s="37">
        <f t="shared" si="7"/>
        <v>0</v>
      </c>
    </row>
    <row r="190" spans="1:8" s="6" customFormat="1" ht="15">
      <c r="A190" s="59"/>
      <c r="B190" s="60" t="s">
        <v>973</v>
      </c>
      <c r="C190" s="61" t="s">
        <v>388</v>
      </c>
      <c r="D190" s="62">
        <v>3</v>
      </c>
      <c r="E190" s="36" t="s">
        <v>12</v>
      </c>
      <c r="F190" s="193"/>
      <c r="G190" s="195"/>
      <c r="H190" s="37">
        <f t="shared" si="7"/>
        <v>0</v>
      </c>
    </row>
    <row r="191" spans="1:8" s="6" customFormat="1" ht="30" customHeight="1">
      <c r="A191" s="59"/>
      <c r="B191" s="60" t="s">
        <v>974</v>
      </c>
      <c r="C191" s="61" t="s">
        <v>366</v>
      </c>
      <c r="D191" s="62">
        <v>1</v>
      </c>
      <c r="E191" s="63" t="s">
        <v>367</v>
      </c>
      <c r="F191" s="193"/>
      <c r="G191" s="18" t="s">
        <v>16</v>
      </c>
      <c r="H191" s="37">
        <f t="shared" si="7"/>
        <v>0</v>
      </c>
    </row>
    <row r="192" spans="1:8" s="6" customFormat="1" ht="15">
      <c r="A192" s="59"/>
      <c r="B192" s="60" t="s">
        <v>975</v>
      </c>
      <c r="C192" s="61" t="s">
        <v>441</v>
      </c>
      <c r="D192" s="62">
        <v>3</v>
      </c>
      <c r="E192" s="36" t="s">
        <v>12</v>
      </c>
      <c r="F192" s="193"/>
      <c r="G192" s="194"/>
      <c r="H192" s="37">
        <f t="shared" si="7"/>
        <v>0</v>
      </c>
    </row>
    <row r="193" spans="1:8" s="6" customFormat="1" ht="15">
      <c r="A193" s="64"/>
      <c r="B193" s="60" t="s">
        <v>976</v>
      </c>
      <c r="C193" s="61" t="s">
        <v>389</v>
      </c>
      <c r="D193" s="67">
        <v>40</v>
      </c>
      <c r="E193" s="68" t="s">
        <v>390</v>
      </c>
      <c r="F193" s="69" t="s">
        <v>16</v>
      </c>
      <c r="G193" s="195"/>
      <c r="H193" s="37">
        <f t="shared" si="7"/>
        <v>0</v>
      </c>
    </row>
    <row r="194" spans="1:8" s="6" customFormat="1" ht="15">
      <c r="A194" s="64"/>
      <c r="B194" s="60" t="s">
        <v>977</v>
      </c>
      <c r="C194" s="61" t="s">
        <v>391</v>
      </c>
      <c r="D194" s="67">
        <v>60</v>
      </c>
      <c r="E194" s="68" t="s">
        <v>390</v>
      </c>
      <c r="F194" s="69" t="s">
        <v>16</v>
      </c>
      <c r="G194" s="195"/>
      <c r="H194" s="37">
        <f t="shared" si="7"/>
        <v>0</v>
      </c>
    </row>
    <row r="195" spans="1:8" s="6" customFormat="1" ht="15">
      <c r="A195" s="64"/>
      <c r="B195" s="60" t="s">
        <v>978</v>
      </c>
      <c r="C195" s="61" t="s">
        <v>397</v>
      </c>
      <c r="D195" s="67">
        <v>2</v>
      </c>
      <c r="E195" s="36" t="s">
        <v>12</v>
      </c>
      <c r="F195" s="69" t="s">
        <v>16</v>
      </c>
      <c r="G195" s="194"/>
      <c r="H195" s="37">
        <f t="shared" si="7"/>
        <v>0</v>
      </c>
    </row>
    <row r="196" spans="1:8" s="6" customFormat="1" ht="15">
      <c r="A196" s="38"/>
      <c r="B196" s="39">
        <v>11</v>
      </c>
      <c r="C196" s="236" t="s">
        <v>256</v>
      </c>
      <c r="D196" s="237"/>
      <c r="E196" s="237"/>
      <c r="F196" s="237"/>
      <c r="G196" s="237"/>
      <c r="H196" s="238"/>
    </row>
    <row r="197" spans="1:8" s="6" customFormat="1" ht="25.5">
      <c r="A197" s="33"/>
      <c r="B197" s="40" t="s">
        <v>392</v>
      </c>
      <c r="C197" s="34" t="s">
        <v>401</v>
      </c>
      <c r="D197" s="36">
        <v>1</v>
      </c>
      <c r="E197" s="36" t="s">
        <v>12</v>
      </c>
      <c r="F197" s="191"/>
      <c r="G197" s="191"/>
      <c r="H197" s="37">
        <f aca="true" t="shared" si="8" ref="H197:H205">SUM(F197:G197)*D197</f>
        <v>0</v>
      </c>
    </row>
    <row r="198" spans="1:8" s="6" customFormat="1" ht="15">
      <c r="A198" s="70"/>
      <c r="B198" s="71" t="s">
        <v>393</v>
      </c>
      <c r="C198" s="34" t="s">
        <v>1086</v>
      </c>
      <c r="D198" s="36">
        <v>12</v>
      </c>
      <c r="E198" s="36" t="s">
        <v>18</v>
      </c>
      <c r="F198" s="191"/>
      <c r="G198" s="190"/>
      <c r="H198" s="37">
        <f t="shared" si="8"/>
        <v>0</v>
      </c>
    </row>
    <row r="199" spans="1:8" s="6" customFormat="1" ht="15">
      <c r="A199" s="70"/>
      <c r="B199" s="40" t="s">
        <v>460</v>
      </c>
      <c r="C199" s="34" t="s">
        <v>257</v>
      </c>
      <c r="D199" s="35"/>
      <c r="E199" s="35"/>
      <c r="F199" s="72"/>
      <c r="G199" s="72"/>
      <c r="H199" s="37"/>
    </row>
    <row r="200" spans="1:8" s="6" customFormat="1" ht="15">
      <c r="A200" s="70"/>
      <c r="B200" s="71" t="s">
        <v>981</v>
      </c>
      <c r="C200" s="34" t="s">
        <v>875</v>
      </c>
      <c r="D200" s="36">
        <v>12</v>
      </c>
      <c r="E200" s="36" t="s">
        <v>12</v>
      </c>
      <c r="F200" s="191"/>
      <c r="G200" s="11" t="s">
        <v>16</v>
      </c>
      <c r="H200" s="37">
        <f t="shared" si="8"/>
        <v>0</v>
      </c>
    </row>
    <row r="201" spans="1:8" s="6" customFormat="1" ht="15">
      <c r="A201" s="70"/>
      <c r="B201" s="71" t="s">
        <v>982</v>
      </c>
      <c r="C201" s="34" t="s">
        <v>877</v>
      </c>
      <c r="D201" s="36">
        <v>6</v>
      </c>
      <c r="E201" s="36" t="s">
        <v>12</v>
      </c>
      <c r="F201" s="191"/>
      <c r="G201" s="11" t="s">
        <v>16</v>
      </c>
      <c r="H201" s="37">
        <f t="shared" si="8"/>
        <v>0</v>
      </c>
    </row>
    <row r="202" spans="1:8" s="6" customFormat="1" ht="15">
      <c r="A202" s="70"/>
      <c r="B202" s="71" t="s">
        <v>983</v>
      </c>
      <c r="C202" s="34" t="s">
        <v>876</v>
      </c>
      <c r="D202" s="36">
        <v>6</v>
      </c>
      <c r="E202" s="36" t="s">
        <v>12</v>
      </c>
      <c r="F202" s="191"/>
      <c r="G202" s="11" t="s">
        <v>16</v>
      </c>
      <c r="H202" s="37">
        <f t="shared" si="8"/>
        <v>0</v>
      </c>
    </row>
    <row r="203" spans="1:8" s="6" customFormat="1" ht="15">
      <c r="A203" s="70"/>
      <c r="B203" s="71" t="s">
        <v>984</v>
      </c>
      <c r="C203" s="34" t="s">
        <v>988</v>
      </c>
      <c r="D203" s="36">
        <v>4</v>
      </c>
      <c r="E203" s="36" t="s">
        <v>12</v>
      </c>
      <c r="F203" s="191"/>
      <c r="G203" s="11" t="s">
        <v>16</v>
      </c>
      <c r="H203" s="37">
        <f t="shared" si="8"/>
        <v>0</v>
      </c>
    </row>
    <row r="204" spans="1:8" s="6" customFormat="1" ht="15">
      <c r="A204" s="70"/>
      <c r="B204" s="71" t="s">
        <v>985</v>
      </c>
      <c r="C204" s="34" t="s">
        <v>288</v>
      </c>
      <c r="D204" s="35">
        <v>2</v>
      </c>
      <c r="E204" s="35" t="s">
        <v>12</v>
      </c>
      <c r="F204" s="189"/>
      <c r="G204" s="11" t="s">
        <v>16</v>
      </c>
      <c r="H204" s="37">
        <f t="shared" si="8"/>
        <v>0</v>
      </c>
    </row>
    <row r="205" spans="1:8" s="6" customFormat="1" ht="15">
      <c r="A205" s="70"/>
      <c r="B205" s="71" t="s">
        <v>989</v>
      </c>
      <c r="C205" s="34" t="s">
        <v>258</v>
      </c>
      <c r="D205" s="35">
        <v>2</v>
      </c>
      <c r="E205" s="35" t="s">
        <v>12</v>
      </c>
      <c r="F205" s="189"/>
      <c r="G205" s="11" t="s">
        <v>16</v>
      </c>
      <c r="H205" s="37">
        <f t="shared" si="8"/>
        <v>0</v>
      </c>
    </row>
    <row r="206" spans="1:8" s="6" customFormat="1" ht="15">
      <c r="A206" s="38"/>
      <c r="B206" s="39">
        <v>12</v>
      </c>
      <c r="C206" s="230" t="s">
        <v>82</v>
      </c>
      <c r="D206" s="231"/>
      <c r="E206" s="231"/>
      <c r="F206" s="231"/>
      <c r="G206" s="231"/>
      <c r="H206" s="232"/>
    </row>
    <row r="207" spans="1:8" s="6" customFormat="1" ht="15">
      <c r="A207" s="70"/>
      <c r="B207" s="71" t="s">
        <v>75</v>
      </c>
      <c r="C207" s="34" t="s">
        <v>247</v>
      </c>
      <c r="D207" s="35"/>
      <c r="E207" s="35"/>
      <c r="F207" s="72"/>
      <c r="G207" s="72"/>
      <c r="H207" s="73"/>
    </row>
    <row r="208" spans="1:8" s="6" customFormat="1" ht="15">
      <c r="A208" s="70"/>
      <c r="B208" s="71" t="s">
        <v>461</v>
      </c>
      <c r="C208" s="34" t="s">
        <v>259</v>
      </c>
      <c r="D208" s="35">
        <v>1</v>
      </c>
      <c r="E208" s="35" t="s">
        <v>15</v>
      </c>
      <c r="F208" s="189"/>
      <c r="G208" s="189"/>
      <c r="H208" s="37">
        <f aca="true" t="shared" si="9" ref="H208:H229">SUM(F208:G208)*D208</f>
        <v>0</v>
      </c>
    </row>
    <row r="209" spans="1:8" s="6" customFormat="1" ht="15">
      <c r="A209" s="70"/>
      <c r="B209" s="71" t="s">
        <v>462</v>
      </c>
      <c r="C209" s="34" t="s">
        <v>260</v>
      </c>
      <c r="D209" s="35">
        <v>1</v>
      </c>
      <c r="E209" s="35" t="s">
        <v>15</v>
      </c>
      <c r="F209" s="189"/>
      <c r="G209" s="189"/>
      <c r="H209" s="37">
        <f t="shared" si="9"/>
        <v>0</v>
      </c>
    </row>
    <row r="210" spans="1:8" s="6" customFormat="1" ht="15">
      <c r="A210" s="70"/>
      <c r="B210" s="71" t="s">
        <v>463</v>
      </c>
      <c r="C210" s="34" t="s">
        <v>402</v>
      </c>
      <c r="D210" s="35">
        <v>1</v>
      </c>
      <c r="E210" s="35" t="s">
        <v>18</v>
      </c>
      <c r="F210" s="189"/>
      <c r="G210" s="189"/>
      <c r="H210" s="37">
        <f t="shared" si="9"/>
        <v>0</v>
      </c>
    </row>
    <row r="211" spans="1:8" s="6" customFormat="1" ht="15">
      <c r="A211" s="70"/>
      <c r="B211" s="71" t="s">
        <v>464</v>
      </c>
      <c r="C211" s="34" t="s">
        <v>261</v>
      </c>
      <c r="D211" s="35">
        <v>1</v>
      </c>
      <c r="E211" s="35" t="s">
        <v>15</v>
      </c>
      <c r="F211" s="189"/>
      <c r="G211" s="189"/>
      <c r="H211" s="37">
        <f t="shared" si="9"/>
        <v>0</v>
      </c>
    </row>
    <row r="212" spans="1:8" s="6" customFormat="1" ht="15">
      <c r="A212" s="70"/>
      <c r="B212" s="71" t="s">
        <v>465</v>
      </c>
      <c r="C212" s="34" t="s">
        <v>262</v>
      </c>
      <c r="D212" s="35">
        <v>1</v>
      </c>
      <c r="E212" s="35" t="s">
        <v>15</v>
      </c>
      <c r="F212" s="189"/>
      <c r="G212" s="189"/>
      <c r="H212" s="37">
        <f t="shared" si="9"/>
        <v>0</v>
      </c>
    </row>
    <row r="213" spans="1:8" s="6" customFormat="1" ht="15">
      <c r="A213" s="70"/>
      <c r="B213" s="71" t="s">
        <v>466</v>
      </c>
      <c r="C213" s="34" t="s">
        <v>85</v>
      </c>
      <c r="D213" s="35">
        <v>1</v>
      </c>
      <c r="E213" s="35" t="s">
        <v>15</v>
      </c>
      <c r="F213" s="189"/>
      <c r="G213" s="189"/>
      <c r="H213" s="37">
        <f t="shared" si="9"/>
        <v>0</v>
      </c>
    </row>
    <row r="214" spans="1:8" s="6" customFormat="1" ht="27.75" customHeight="1">
      <c r="A214" s="70"/>
      <c r="B214" s="71" t="s">
        <v>467</v>
      </c>
      <c r="C214" s="34" t="s">
        <v>263</v>
      </c>
      <c r="D214" s="35">
        <v>1</v>
      </c>
      <c r="E214" s="35" t="s">
        <v>15</v>
      </c>
      <c r="F214" s="189"/>
      <c r="G214" s="189"/>
      <c r="H214" s="37">
        <f t="shared" si="9"/>
        <v>0</v>
      </c>
    </row>
    <row r="215" spans="1:8" s="6" customFormat="1" ht="28.5" customHeight="1">
      <c r="A215" s="70"/>
      <c r="B215" s="71" t="s">
        <v>468</v>
      </c>
      <c r="C215" s="34" t="s">
        <v>264</v>
      </c>
      <c r="D215" s="35">
        <v>1</v>
      </c>
      <c r="E215" s="35" t="s">
        <v>15</v>
      </c>
      <c r="F215" s="189"/>
      <c r="G215" s="189"/>
      <c r="H215" s="37">
        <f t="shared" si="9"/>
        <v>0</v>
      </c>
    </row>
    <row r="216" spans="1:8" s="6" customFormat="1" ht="15">
      <c r="A216" s="70"/>
      <c r="B216" s="71" t="s">
        <v>77</v>
      </c>
      <c r="C216" s="34" t="s">
        <v>265</v>
      </c>
      <c r="D216" s="35"/>
      <c r="E216" s="35"/>
      <c r="F216" s="72"/>
      <c r="G216" s="72"/>
      <c r="H216" s="73"/>
    </row>
    <row r="217" spans="1:8" s="6" customFormat="1" ht="15">
      <c r="A217" s="70"/>
      <c r="B217" s="71" t="s">
        <v>469</v>
      </c>
      <c r="C217" s="34" t="s">
        <v>402</v>
      </c>
      <c r="D217" s="35">
        <v>2</v>
      </c>
      <c r="E217" s="35" t="s">
        <v>18</v>
      </c>
      <c r="F217" s="189"/>
      <c r="G217" s="189"/>
      <c r="H217" s="37">
        <f t="shared" si="9"/>
        <v>0</v>
      </c>
    </row>
    <row r="218" spans="1:8" s="6" customFormat="1" ht="15">
      <c r="A218" s="33"/>
      <c r="B218" s="40" t="s">
        <v>470</v>
      </c>
      <c r="C218" s="34" t="s">
        <v>83</v>
      </c>
      <c r="D218" s="36">
        <v>4</v>
      </c>
      <c r="E218" s="36" t="s">
        <v>15</v>
      </c>
      <c r="F218" s="191"/>
      <c r="G218" s="191"/>
      <c r="H218" s="37">
        <f t="shared" si="9"/>
        <v>0</v>
      </c>
    </row>
    <row r="219" spans="1:8" s="6" customFormat="1" ht="15">
      <c r="A219" s="33"/>
      <c r="B219" s="71" t="s">
        <v>471</v>
      </c>
      <c r="C219" s="34" t="s">
        <v>84</v>
      </c>
      <c r="D219" s="36">
        <v>6</v>
      </c>
      <c r="E219" s="36" t="s">
        <v>15</v>
      </c>
      <c r="F219" s="191"/>
      <c r="G219" s="191"/>
      <c r="H219" s="37">
        <f t="shared" si="9"/>
        <v>0</v>
      </c>
    </row>
    <row r="220" spans="1:8" s="6" customFormat="1" ht="15">
      <c r="A220" s="33"/>
      <c r="B220" s="40" t="s">
        <v>472</v>
      </c>
      <c r="C220" s="34" t="s">
        <v>85</v>
      </c>
      <c r="D220" s="36">
        <v>4</v>
      </c>
      <c r="E220" s="36" t="s">
        <v>15</v>
      </c>
      <c r="F220" s="191"/>
      <c r="G220" s="191"/>
      <c r="H220" s="37">
        <f t="shared" si="9"/>
        <v>0</v>
      </c>
    </row>
    <row r="221" spans="1:8" s="6" customFormat="1" ht="15">
      <c r="A221" s="33"/>
      <c r="B221" s="71" t="s">
        <v>473</v>
      </c>
      <c r="C221" s="34" t="s">
        <v>403</v>
      </c>
      <c r="D221" s="36">
        <v>6</v>
      </c>
      <c r="E221" s="36" t="s">
        <v>15</v>
      </c>
      <c r="F221" s="191"/>
      <c r="G221" s="191"/>
      <c r="H221" s="37">
        <f t="shared" si="9"/>
        <v>0</v>
      </c>
    </row>
    <row r="222" spans="1:8" s="6" customFormat="1" ht="15">
      <c r="A222" s="33"/>
      <c r="B222" s="40" t="s">
        <v>474</v>
      </c>
      <c r="C222" s="34" t="s">
        <v>86</v>
      </c>
      <c r="D222" s="36">
        <v>4</v>
      </c>
      <c r="E222" s="36" t="s">
        <v>15</v>
      </c>
      <c r="F222" s="191"/>
      <c r="G222" s="191"/>
      <c r="H222" s="37">
        <f t="shared" si="9"/>
        <v>0</v>
      </c>
    </row>
    <row r="223" spans="1:8" s="6" customFormat="1" ht="15">
      <c r="A223" s="33"/>
      <c r="B223" s="71" t="s">
        <v>475</v>
      </c>
      <c r="C223" s="34" t="s">
        <v>254</v>
      </c>
      <c r="D223" s="36">
        <v>6</v>
      </c>
      <c r="E223" s="36" t="s">
        <v>15</v>
      </c>
      <c r="F223" s="191"/>
      <c r="G223" s="191"/>
      <c r="H223" s="37">
        <f t="shared" si="9"/>
        <v>0</v>
      </c>
    </row>
    <row r="224" spans="1:8" s="6" customFormat="1" ht="15">
      <c r="A224" s="33"/>
      <c r="B224" s="40" t="s">
        <v>476</v>
      </c>
      <c r="C224" s="34" t="s">
        <v>227</v>
      </c>
      <c r="D224" s="36">
        <v>6</v>
      </c>
      <c r="E224" s="36" t="s">
        <v>15</v>
      </c>
      <c r="F224" s="191"/>
      <c r="G224" s="191"/>
      <c r="H224" s="37">
        <f t="shared" si="9"/>
        <v>0</v>
      </c>
    </row>
    <row r="225" spans="1:8" s="6" customFormat="1" ht="15">
      <c r="A225" s="33"/>
      <c r="B225" s="71" t="s">
        <v>477</v>
      </c>
      <c r="C225" s="34" t="s">
        <v>266</v>
      </c>
      <c r="D225" s="36">
        <v>6</v>
      </c>
      <c r="E225" s="36" t="s">
        <v>15</v>
      </c>
      <c r="F225" s="191"/>
      <c r="G225" s="191"/>
      <c r="H225" s="37">
        <f t="shared" si="9"/>
        <v>0</v>
      </c>
    </row>
    <row r="226" spans="1:8" s="6" customFormat="1" ht="25.5">
      <c r="A226" s="33"/>
      <c r="B226" s="71" t="s">
        <v>478</v>
      </c>
      <c r="C226" s="34" t="s">
        <v>990</v>
      </c>
      <c r="D226" s="36">
        <v>6</v>
      </c>
      <c r="E226" s="36" t="s">
        <v>15</v>
      </c>
      <c r="F226" s="191"/>
      <c r="G226" s="191"/>
      <c r="H226" s="37">
        <f t="shared" si="9"/>
        <v>0</v>
      </c>
    </row>
    <row r="227" spans="1:8" s="6" customFormat="1" ht="15">
      <c r="A227" s="33"/>
      <c r="B227" s="71" t="s">
        <v>785</v>
      </c>
      <c r="C227" s="34" t="s">
        <v>267</v>
      </c>
      <c r="D227" s="36">
        <v>2</v>
      </c>
      <c r="E227" s="36" t="s">
        <v>15</v>
      </c>
      <c r="F227" s="191"/>
      <c r="G227" s="191"/>
      <c r="H227" s="37">
        <f t="shared" si="9"/>
        <v>0</v>
      </c>
    </row>
    <row r="228" spans="1:8" s="6" customFormat="1" ht="15">
      <c r="A228" s="33"/>
      <c r="B228" s="71" t="s">
        <v>479</v>
      </c>
      <c r="C228" s="34" t="s">
        <v>268</v>
      </c>
      <c r="D228" s="36">
        <v>4</v>
      </c>
      <c r="E228" s="36" t="s">
        <v>15</v>
      </c>
      <c r="F228" s="191"/>
      <c r="G228" s="191"/>
      <c r="H228" s="37">
        <f t="shared" si="9"/>
        <v>0</v>
      </c>
    </row>
    <row r="229" spans="1:8" s="6" customFormat="1" ht="15">
      <c r="A229" s="33"/>
      <c r="B229" s="40" t="s">
        <v>480</v>
      </c>
      <c r="C229" s="34" t="s">
        <v>777</v>
      </c>
      <c r="D229" s="36">
        <v>2</v>
      </c>
      <c r="E229" s="36" t="s">
        <v>15</v>
      </c>
      <c r="F229" s="191"/>
      <c r="G229" s="191"/>
      <c r="H229" s="37">
        <f t="shared" si="9"/>
        <v>0</v>
      </c>
    </row>
    <row r="230" spans="1:8" s="6" customFormat="1" ht="15.75" thickBot="1">
      <c r="A230" s="74"/>
      <c r="B230" s="75"/>
      <c r="C230" s="76" t="s">
        <v>87</v>
      </c>
      <c r="D230" s="76"/>
      <c r="E230" s="76"/>
      <c r="F230" s="77">
        <f>SUMPRODUCT(D12:D229,F12:F229)</f>
        <v>0</v>
      </c>
      <c r="G230" s="77">
        <f>SUMPRODUCT(D12:D229,G12:G229)</f>
        <v>0</v>
      </c>
      <c r="H230" s="78">
        <f>SUM(H12:H229)</f>
        <v>0</v>
      </c>
    </row>
    <row r="231" spans="1:8" ht="15.75" thickBot="1">
      <c r="A231" s="79"/>
      <c r="B231" s="80" t="s">
        <v>88</v>
      </c>
      <c r="C231" s="81" t="s">
        <v>89</v>
      </c>
      <c r="D231" s="82"/>
      <c r="E231" s="82"/>
      <c r="F231" s="83"/>
      <c r="G231" s="83"/>
      <c r="H231" s="84"/>
    </row>
    <row r="232" spans="1:8" s="6" customFormat="1" ht="15">
      <c r="A232" s="85"/>
      <c r="B232" s="86">
        <v>1</v>
      </c>
      <c r="C232" s="233" t="s">
        <v>90</v>
      </c>
      <c r="D232" s="234"/>
      <c r="E232" s="234"/>
      <c r="F232" s="234"/>
      <c r="G232" s="234"/>
      <c r="H232" s="235"/>
    </row>
    <row r="233" spans="1:8" s="6" customFormat="1" ht="25.5">
      <c r="A233" s="70"/>
      <c r="B233" s="71" t="s">
        <v>14</v>
      </c>
      <c r="C233" s="34" t="s">
        <v>987</v>
      </c>
      <c r="D233" s="35">
        <v>163</v>
      </c>
      <c r="E233" s="35" t="s">
        <v>18</v>
      </c>
      <c r="F233" s="189"/>
      <c r="G233" s="189"/>
      <c r="H233" s="37">
        <f aca="true" t="shared" si="10" ref="H233:H243">SUM(F233:G233)*D233</f>
        <v>0</v>
      </c>
    </row>
    <row r="234" spans="1:8" s="6" customFormat="1" ht="25.5">
      <c r="A234" s="70"/>
      <c r="B234" s="71" t="s">
        <v>17</v>
      </c>
      <c r="C234" s="34" t="s">
        <v>1048</v>
      </c>
      <c r="D234" s="35">
        <v>2</v>
      </c>
      <c r="E234" s="35" t="s">
        <v>15</v>
      </c>
      <c r="F234" s="189"/>
      <c r="G234" s="189"/>
      <c r="H234" s="37">
        <f t="shared" si="10"/>
        <v>0</v>
      </c>
    </row>
    <row r="235" spans="1:8" s="6" customFormat="1" ht="25.5">
      <c r="A235" s="70"/>
      <c r="B235" s="71" t="s">
        <v>19</v>
      </c>
      <c r="C235" s="34" t="s">
        <v>1049</v>
      </c>
      <c r="D235" s="35">
        <v>1</v>
      </c>
      <c r="E235" s="35" t="s">
        <v>15</v>
      </c>
      <c r="F235" s="189"/>
      <c r="G235" s="189"/>
      <c r="H235" s="37">
        <f t="shared" si="10"/>
        <v>0</v>
      </c>
    </row>
    <row r="236" spans="1:8" s="6" customFormat="1" ht="18.75" customHeight="1">
      <c r="A236" s="33"/>
      <c r="B236" s="71" t="s">
        <v>21</v>
      </c>
      <c r="C236" s="34" t="s">
        <v>228</v>
      </c>
      <c r="D236" s="36">
        <v>3</v>
      </c>
      <c r="E236" s="36" t="s">
        <v>12</v>
      </c>
      <c r="F236" s="191"/>
      <c r="G236" s="191"/>
      <c r="H236" s="37">
        <f t="shared" si="10"/>
        <v>0</v>
      </c>
    </row>
    <row r="237" spans="1:8" s="6" customFormat="1" ht="17.25" customHeight="1">
      <c r="A237" s="33"/>
      <c r="B237" s="71" t="s">
        <v>22</v>
      </c>
      <c r="C237" s="34" t="s">
        <v>229</v>
      </c>
      <c r="D237" s="36">
        <v>1</v>
      </c>
      <c r="E237" s="36" t="s">
        <v>12</v>
      </c>
      <c r="F237" s="191"/>
      <c r="G237" s="191"/>
      <c r="H237" s="37">
        <f t="shared" si="10"/>
        <v>0</v>
      </c>
    </row>
    <row r="238" spans="1:8" s="6" customFormat="1" ht="25.5">
      <c r="A238" s="33"/>
      <c r="B238" s="71" t="s">
        <v>23</v>
      </c>
      <c r="C238" s="34" t="s">
        <v>820</v>
      </c>
      <c r="D238" s="36">
        <v>66</v>
      </c>
      <c r="E238" s="36" t="s">
        <v>18</v>
      </c>
      <c r="F238" s="191"/>
      <c r="G238" s="191"/>
      <c r="H238" s="37">
        <f t="shared" si="10"/>
        <v>0</v>
      </c>
    </row>
    <row r="239" spans="1:8" s="6" customFormat="1" ht="25.5">
      <c r="A239" s="33"/>
      <c r="B239" s="71" t="s">
        <v>24</v>
      </c>
      <c r="C239" s="34" t="s">
        <v>404</v>
      </c>
      <c r="D239" s="36">
        <v>21</v>
      </c>
      <c r="E239" s="36" t="s">
        <v>18</v>
      </c>
      <c r="F239" s="191"/>
      <c r="G239" s="191"/>
      <c r="H239" s="37">
        <f t="shared" si="10"/>
        <v>0</v>
      </c>
    </row>
    <row r="240" spans="1:8" s="6" customFormat="1" ht="15">
      <c r="A240" s="33"/>
      <c r="B240" s="71" t="s">
        <v>25</v>
      </c>
      <c r="C240" s="34" t="s">
        <v>1088</v>
      </c>
      <c r="D240" s="36">
        <v>115</v>
      </c>
      <c r="E240" s="36" t="s">
        <v>18</v>
      </c>
      <c r="F240" s="191"/>
      <c r="G240" s="191"/>
      <c r="H240" s="37">
        <f t="shared" si="10"/>
        <v>0</v>
      </c>
    </row>
    <row r="241" spans="1:8" s="6" customFormat="1" ht="15">
      <c r="A241" s="33"/>
      <c r="B241" s="71" t="s">
        <v>26</v>
      </c>
      <c r="C241" s="34" t="s">
        <v>1087</v>
      </c>
      <c r="D241" s="36">
        <v>44</v>
      </c>
      <c r="E241" s="36" t="s">
        <v>18</v>
      </c>
      <c r="F241" s="191"/>
      <c r="G241" s="191"/>
      <c r="H241" s="37">
        <f t="shared" si="10"/>
        <v>0</v>
      </c>
    </row>
    <row r="242" spans="1:8" s="6" customFormat="1" ht="15">
      <c r="A242" s="33"/>
      <c r="B242" s="71" t="s">
        <v>27</v>
      </c>
      <c r="C242" s="34" t="s">
        <v>822</v>
      </c>
      <c r="D242" s="36">
        <v>44</v>
      </c>
      <c r="E242" s="36" t="s">
        <v>18</v>
      </c>
      <c r="F242" s="191"/>
      <c r="G242" s="191"/>
      <c r="H242" s="37">
        <f t="shared" si="10"/>
        <v>0</v>
      </c>
    </row>
    <row r="243" spans="1:8" s="6" customFormat="1" ht="15">
      <c r="A243" s="70"/>
      <c r="B243" s="71" t="s">
        <v>28</v>
      </c>
      <c r="C243" s="34" t="s">
        <v>81</v>
      </c>
      <c r="D243" s="35">
        <v>1</v>
      </c>
      <c r="E243" s="35" t="s">
        <v>12</v>
      </c>
      <c r="F243" s="189"/>
      <c r="G243" s="189"/>
      <c r="H243" s="37">
        <f t="shared" si="10"/>
        <v>0</v>
      </c>
    </row>
    <row r="244" spans="1:8" s="6" customFormat="1" ht="15.75" thickBot="1">
      <c r="A244" s="74"/>
      <c r="B244" s="75"/>
      <c r="C244" s="76" t="s">
        <v>819</v>
      </c>
      <c r="D244" s="76"/>
      <c r="E244" s="76"/>
      <c r="F244" s="77">
        <f>SUMPRODUCT(D233:D243,F233:F243)</f>
        <v>0</v>
      </c>
      <c r="G244" s="77">
        <f>SUMPRODUCT(D233:D243,G233:G243)</f>
        <v>0</v>
      </c>
      <c r="H244" s="78">
        <f>SUM(H233:H243)</f>
        <v>0</v>
      </c>
    </row>
    <row r="245" spans="1:8" s="6" customFormat="1" ht="15.75" thickBot="1">
      <c r="A245" s="79"/>
      <c r="B245" s="80" t="s">
        <v>104</v>
      </c>
      <c r="C245" s="81" t="s">
        <v>91</v>
      </c>
      <c r="D245" s="82"/>
      <c r="E245" s="82"/>
      <c r="F245" s="83"/>
      <c r="G245" s="83"/>
      <c r="H245" s="84"/>
    </row>
    <row r="246" spans="1:8" s="6" customFormat="1" ht="15">
      <c r="A246" s="85"/>
      <c r="B246" s="87">
        <v>1</v>
      </c>
      <c r="C246" s="233" t="s">
        <v>797</v>
      </c>
      <c r="D246" s="234"/>
      <c r="E246" s="234"/>
      <c r="F246" s="234"/>
      <c r="G246" s="234"/>
      <c r="H246" s="235"/>
    </row>
    <row r="247" spans="1:8" s="6" customFormat="1" ht="25.5">
      <c r="A247" s="33"/>
      <c r="B247" s="40" t="s">
        <v>14</v>
      </c>
      <c r="C247" s="34" t="s">
        <v>823</v>
      </c>
      <c r="D247" s="36">
        <v>1</v>
      </c>
      <c r="E247" s="36" t="s">
        <v>12</v>
      </c>
      <c r="F247" s="191"/>
      <c r="G247" s="191"/>
      <c r="H247" s="37">
        <f>SUM(F247:G247)*D247</f>
        <v>0</v>
      </c>
    </row>
    <row r="248" spans="1:8" s="6" customFormat="1" ht="15">
      <c r="A248" s="33"/>
      <c r="B248" s="40" t="s">
        <v>17</v>
      </c>
      <c r="C248" s="34" t="s">
        <v>824</v>
      </c>
      <c r="D248" s="36">
        <v>1</v>
      </c>
      <c r="E248" s="36" t="s">
        <v>12</v>
      </c>
      <c r="F248" s="191"/>
      <c r="G248" s="191"/>
      <c r="H248" s="37">
        <f>SUM(F248:G248)*D248</f>
        <v>0</v>
      </c>
    </row>
    <row r="249" spans="1:8" s="6" customFormat="1" ht="15">
      <c r="A249" s="33"/>
      <c r="B249" s="40" t="s">
        <v>19</v>
      </c>
      <c r="C249" s="34" t="s">
        <v>1092</v>
      </c>
      <c r="D249" s="36">
        <v>2</v>
      </c>
      <c r="E249" s="36" t="s">
        <v>12</v>
      </c>
      <c r="F249" s="191"/>
      <c r="G249" s="191"/>
      <c r="H249" s="37">
        <f>SUM(F249:G249)*D249</f>
        <v>0</v>
      </c>
    </row>
    <row r="250" spans="1:8" s="6" customFormat="1" ht="15">
      <c r="A250" s="33"/>
      <c r="B250" s="40" t="s">
        <v>21</v>
      </c>
      <c r="C250" s="34" t="s">
        <v>92</v>
      </c>
      <c r="D250" s="36">
        <v>1</v>
      </c>
      <c r="E250" s="36" t="s">
        <v>93</v>
      </c>
      <c r="F250" s="191"/>
      <c r="G250" s="191"/>
      <c r="H250" s="37">
        <f>SUM(F250:G250)*D250</f>
        <v>0</v>
      </c>
    </row>
    <row r="251" spans="1:8" s="6" customFormat="1" ht="15">
      <c r="A251" s="33"/>
      <c r="B251" s="40"/>
      <c r="C251" s="34" t="s">
        <v>94</v>
      </c>
      <c r="D251" s="49"/>
      <c r="E251" s="36"/>
      <c r="F251" s="41"/>
      <c r="G251" s="41"/>
      <c r="H251" s="37"/>
    </row>
    <row r="252" spans="1:8" s="6" customFormat="1" ht="15">
      <c r="A252" s="33"/>
      <c r="B252" s="40"/>
      <c r="C252" s="34" t="s">
        <v>95</v>
      </c>
      <c r="D252" s="49"/>
      <c r="E252" s="36"/>
      <c r="F252" s="41"/>
      <c r="G252" s="41"/>
      <c r="H252" s="37"/>
    </row>
    <row r="253" spans="1:8" s="6" customFormat="1" ht="15">
      <c r="A253" s="33"/>
      <c r="B253" s="40"/>
      <c r="C253" s="34" t="s">
        <v>96</v>
      </c>
      <c r="D253" s="49"/>
      <c r="E253" s="36"/>
      <c r="F253" s="41"/>
      <c r="G253" s="41"/>
      <c r="H253" s="37"/>
    </row>
    <row r="254" spans="1:8" s="6" customFormat="1" ht="15">
      <c r="A254" s="33"/>
      <c r="B254" s="40"/>
      <c r="C254" s="34" t="s">
        <v>97</v>
      </c>
      <c r="D254" s="49"/>
      <c r="E254" s="36"/>
      <c r="F254" s="41"/>
      <c r="G254" s="41"/>
      <c r="H254" s="37"/>
    </row>
    <row r="255" spans="1:8" s="6" customFormat="1" ht="15">
      <c r="A255" s="33"/>
      <c r="B255" s="40"/>
      <c r="C255" s="34" t="s">
        <v>98</v>
      </c>
      <c r="D255" s="49"/>
      <c r="E255" s="36"/>
      <c r="F255" s="41"/>
      <c r="G255" s="41"/>
      <c r="H255" s="37"/>
    </row>
    <row r="256" spans="1:8" s="6" customFormat="1" ht="15">
      <c r="A256" s="33"/>
      <c r="B256" s="40"/>
      <c r="C256" s="34" t="s">
        <v>99</v>
      </c>
      <c r="D256" s="49"/>
      <c r="E256" s="36"/>
      <c r="F256" s="41"/>
      <c r="G256" s="41"/>
      <c r="H256" s="37"/>
    </row>
    <row r="257" spans="1:8" s="6" customFormat="1" ht="15">
      <c r="A257" s="33"/>
      <c r="B257" s="40" t="s">
        <v>22</v>
      </c>
      <c r="C257" s="34" t="s">
        <v>100</v>
      </c>
      <c r="D257" s="36">
        <v>1</v>
      </c>
      <c r="E257" s="36" t="s">
        <v>101</v>
      </c>
      <c r="F257" s="191"/>
      <c r="G257" s="191"/>
      <c r="H257" s="37">
        <f>SUM(F257:G257)*D257</f>
        <v>0</v>
      </c>
    </row>
    <row r="258" spans="1:8" s="6" customFormat="1" ht="15">
      <c r="A258" s="33"/>
      <c r="B258" s="40" t="s">
        <v>23</v>
      </c>
      <c r="C258" s="34" t="s">
        <v>103</v>
      </c>
      <c r="D258" s="36">
        <v>1</v>
      </c>
      <c r="E258" s="36" t="s">
        <v>101</v>
      </c>
      <c r="F258" s="191"/>
      <c r="G258" s="191"/>
      <c r="H258" s="37">
        <f>SUM(F258:G258)*D258</f>
        <v>0</v>
      </c>
    </row>
    <row r="259" spans="1:8" s="6" customFormat="1" ht="25.5" customHeight="1">
      <c r="A259" s="88"/>
      <c r="B259" s="40" t="s">
        <v>24</v>
      </c>
      <c r="C259" s="89" t="s">
        <v>881</v>
      </c>
      <c r="D259" s="36">
        <v>1</v>
      </c>
      <c r="E259" s="36" t="s">
        <v>101</v>
      </c>
      <c r="F259" s="191"/>
      <c r="G259" s="191"/>
      <c r="H259" s="37">
        <f>SUM(F259:G259)*D259</f>
        <v>0</v>
      </c>
    </row>
    <row r="260" spans="1:8" s="6" customFormat="1" ht="15">
      <c r="A260" s="85"/>
      <c r="B260" s="87">
        <v>2</v>
      </c>
      <c r="C260" s="230" t="s">
        <v>105</v>
      </c>
      <c r="D260" s="231"/>
      <c r="E260" s="231"/>
      <c r="F260" s="231"/>
      <c r="G260" s="231"/>
      <c r="H260" s="232"/>
    </row>
    <row r="261" spans="1:8" s="6" customFormat="1" ht="15">
      <c r="A261" s="88"/>
      <c r="B261" s="40" t="s">
        <v>49</v>
      </c>
      <c r="C261" s="44" t="s">
        <v>449</v>
      </c>
      <c r="D261" s="44"/>
      <c r="E261" s="44"/>
      <c r="F261" s="90"/>
      <c r="G261" s="90"/>
      <c r="H261" s="91"/>
    </row>
    <row r="262" spans="1:8" s="6" customFormat="1" ht="25.5">
      <c r="A262" s="33"/>
      <c r="B262" s="40" t="s">
        <v>50</v>
      </c>
      <c r="C262" s="34" t="s">
        <v>450</v>
      </c>
      <c r="D262" s="36">
        <v>2</v>
      </c>
      <c r="E262" s="36" t="s">
        <v>80</v>
      </c>
      <c r="F262" s="191"/>
      <c r="G262" s="191"/>
      <c r="H262" s="37">
        <f aca="true" t="shared" si="11" ref="H262:H300">SUM(F262:G262)*D262</f>
        <v>0</v>
      </c>
    </row>
    <row r="263" spans="1:8" s="6" customFormat="1" ht="25.5">
      <c r="A263" s="33"/>
      <c r="B263" s="40" t="s">
        <v>51</v>
      </c>
      <c r="C263" s="34" t="s">
        <v>1015</v>
      </c>
      <c r="D263" s="36">
        <v>2</v>
      </c>
      <c r="E263" s="36" t="s">
        <v>12</v>
      </c>
      <c r="F263" s="191"/>
      <c r="G263" s="191"/>
      <c r="H263" s="37">
        <f t="shared" si="11"/>
        <v>0</v>
      </c>
    </row>
    <row r="264" spans="1:8" s="6" customFormat="1" ht="25.5">
      <c r="A264" s="33"/>
      <c r="B264" s="40" t="s">
        <v>52</v>
      </c>
      <c r="C264" s="34" t="s">
        <v>1016</v>
      </c>
      <c r="D264" s="36">
        <v>2</v>
      </c>
      <c r="E264" s="36" t="s">
        <v>12</v>
      </c>
      <c r="F264" s="191"/>
      <c r="G264" s="191"/>
      <c r="H264" s="37">
        <f t="shared" si="11"/>
        <v>0</v>
      </c>
    </row>
    <row r="265" spans="1:8" s="6" customFormat="1" ht="15">
      <c r="A265" s="33"/>
      <c r="B265" s="40" t="s">
        <v>53</v>
      </c>
      <c r="C265" s="44" t="s">
        <v>106</v>
      </c>
      <c r="D265" s="44"/>
      <c r="E265" s="44"/>
      <c r="F265" s="90"/>
      <c r="G265" s="90"/>
      <c r="H265" s="91"/>
    </row>
    <row r="266" spans="1:8" s="6" customFormat="1" ht="15">
      <c r="A266" s="33"/>
      <c r="B266" s="40" t="s">
        <v>111</v>
      </c>
      <c r="C266" s="44" t="s">
        <v>218</v>
      </c>
      <c r="D266" s="36">
        <v>26</v>
      </c>
      <c r="E266" s="36" t="s">
        <v>12</v>
      </c>
      <c r="F266" s="196"/>
      <c r="G266" s="196"/>
      <c r="H266" s="37">
        <f t="shared" si="11"/>
        <v>0</v>
      </c>
    </row>
    <row r="267" spans="1:8" s="6" customFormat="1" ht="15">
      <c r="A267" s="33"/>
      <c r="B267" s="40" t="s">
        <v>171</v>
      </c>
      <c r="C267" s="44" t="s">
        <v>995</v>
      </c>
      <c r="D267" s="36">
        <v>1</v>
      </c>
      <c r="E267" s="36" t="s">
        <v>12</v>
      </c>
      <c r="F267" s="196"/>
      <c r="G267" s="196"/>
      <c r="H267" s="37">
        <f t="shared" si="11"/>
        <v>0</v>
      </c>
    </row>
    <row r="268" spans="1:8" s="6" customFormat="1" ht="15">
      <c r="A268" s="33"/>
      <c r="B268" s="40" t="s">
        <v>224</v>
      </c>
      <c r="C268" s="44" t="s">
        <v>996</v>
      </c>
      <c r="D268" s="36">
        <v>1</v>
      </c>
      <c r="E268" s="36" t="s">
        <v>12</v>
      </c>
      <c r="F268" s="196"/>
      <c r="G268" s="196"/>
      <c r="H268" s="37">
        <f t="shared" si="11"/>
        <v>0</v>
      </c>
    </row>
    <row r="269" spans="1:8" s="6" customFormat="1" ht="15">
      <c r="A269" s="33"/>
      <c r="B269" s="40" t="s">
        <v>1093</v>
      </c>
      <c r="C269" s="44" t="s">
        <v>230</v>
      </c>
      <c r="D269" s="36">
        <v>2</v>
      </c>
      <c r="E269" s="36" t="s">
        <v>12</v>
      </c>
      <c r="F269" s="196"/>
      <c r="G269" s="196"/>
      <c r="H269" s="37">
        <f t="shared" si="11"/>
        <v>0</v>
      </c>
    </row>
    <row r="270" spans="1:8" s="6" customFormat="1" ht="15">
      <c r="A270" s="33"/>
      <c r="B270" s="40" t="s">
        <v>1094</v>
      </c>
      <c r="C270" s="44" t="s">
        <v>231</v>
      </c>
      <c r="D270" s="36">
        <v>1</v>
      </c>
      <c r="E270" s="36" t="s">
        <v>12</v>
      </c>
      <c r="F270" s="196"/>
      <c r="G270" s="196"/>
      <c r="H270" s="37">
        <f t="shared" si="11"/>
        <v>0</v>
      </c>
    </row>
    <row r="271" spans="1:8" s="6" customFormat="1" ht="46.5" customHeight="1">
      <c r="A271" s="33"/>
      <c r="B271" s="40" t="s">
        <v>112</v>
      </c>
      <c r="C271" s="44" t="s">
        <v>109</v>
      </c>
      <c r="D271" s="92"/>
      <c r="E271" s="93"/>
      <c r="F271" s="94"/>
      <c r="G271" s="94"/>
      <c r="H271" s="37"/>
    </row>
    <row r="272" spans="1:8" s="6" customFormat="1" ht="15">
      <c r="A272" s="33"/>
      <c r="B272" s="40" t="s">
        <v>1024</v>
      </c>
      <c r="C272" s="44" t="s">
        <v>232</v>
      </c>
      <c r="D272" s="36">
        <v>1</v>
      </c>
      <c r="E272" s="36" t="s">
        <v>12</v>
      </c>
      <c r="F272" s="196"/>
      <c r="G272" s="196"/>
      <c r="H272" s="37">
        <f t="shared" si="11"/>
        <v>0</v>
      </c>
    </row>
    <row r="273" spans="1:8" s="6" customFormat="1" ht="15">
      <c r="A273" s="33"/>
      <c r="B273" s="40" t="s">
        <v>1025</v>
      </c>
      <c r="C273" s="44" t="s">
        <v>407</v>
      </c>
      <c r="D273" s="36">
        <v>1</v>
      </c>
      <c r="E273" s="36" t="s">
        <v>12</v>
      </c>
      <c r="F273" s="196"/>
      <c r="G273" s="196"/>
      <c r="H273" s="37">
        <f t="shared" si="11"/>
        <v>0</v>
      </c>
    </row>
    <row r="274" spans="1:8" s="6" customFormat="1" ht="15">
      <c r="A274" s="33"/>
      <c r="B274" s="40" t="s">
        <v>1026</v>
      </c>
      <c r="C274" s="44" t="s">
        <v>233</v>
      </c>
      <c r="D274" s="36">
        <v>1</v>
      </c>
      <c r="E274" s="36" t="s">
        <v>12</v>
      </c>
      <c r="F274" s="196"/>
      <c r="G274" s="196"/>
      <c r="H274" s="37">
        <f t="shared" si="11"/>
        <v>0</v>
      </c>
    </row>
    <row r="275" spans="1:8" s="6" customFormat="1" ht="15">
      <c r="A275" s="33"/>
      <c r="B275" s="40" t="s">
        <v>1027</v>
      </c>
      <c r="C275" s="44" t="s">
        <v>234</v>
      </c>
      <c r="D275" s="36">
        <v>1</v>
      </c>
      <c r="E275" s="36" t="s">
        <v>12</v>
      </c>
      <c r="F275" s="196"/>
      <c r="G275" s="196"/>
      <c r="H275" s="37">
        <f t="shared" si="11"/>
        <v>0</v>
      </c>
    </row>
    <row r="276" spans="1:8" s="6" customFormat="1" ht="15">
      <c r="A276" s="33"/>
      <c r="B276" s="40" t="s">
        <v>1028</v>
      </c>
      <c r="C276" s="44" t="s">
        <v>235</v>
      </c>
      <c r="D276" s="36">
        <v>1</v>
      </c>
      <c r="E276" s="36" t="s">
        <v>12</v>
      </c>
      <c r="F276" s="196"/>
      <c r="G276" s="196"/>
      <c r="H276" s="37">
        <f t="shared" si="11"/>
        <v>0</v>
      </c>
    </row>
    <row r="277" spans="1:8" s="6" customFormat="1" ht="15">
      <c r="A277" s="33"/>
      <c r="B277" s="40" t="s">
        <v>1095</v>
      </c>
      <c r="C277" s="44" t="s">
        <v>236</v>
      </c>
      <c r="D277" s="36">
        <v>1</v>
      </c>
      <c r="E277" s="36" t="s">
        <v>12</v>
      </c>
      <c r="F277" s="196"/>
      <c r="G277" s="196"/>
      <c r="H277" s="37">
        <f t="shared" si="11"/>
        <v>0</v>
      </c>
    </row>
    <row r="278" spans="1:8" s="6" customFormat="1" ht="15">
      <c r="A278" s="33"/>
      <c r="B278" s="40" t="s">
        <v>1096</v>
      </c>
      <c r="C278" s="44" t="s">
        <v>237</v>
      </c>
      <c r="D278" s="36">
        <v>1</v>
      </c>
      <c r="E278" s="36" t="s">
        <v>12</v>
      </c>
      <c r="F278" s="196"/>
      <c r="G278" s="196"/>
      <c r="H278" s="37">
        <f t="shared" si="11"/>
        <v>0</v>
      </c>
    </row>
    <row r="279" spans="1:8" s="6" customFormat="1" ht="15">
      <c r="A279" s="33"/>
      <c r="B279" s="40" t="s">
        <v>1097</v>
      </c>
      <c r="C279" s="44" t="s">
        <v>408</v>
      </c>
      <c r="D279" s="36">
        <v>1</v>
      </c>
      <c r="E279" s="36" t="s">
        <v>12</v>
      </c>
      <c r="F279" s="196"/>
      <c r="G279" s="196"/>
      <c r="H279" s="37">
        <f t="shared" si="11"/>
        <v>0</v>
      </c>
    </row>
    <row r="280" spans="1:8" s="6" customFormat="1" ht="15">
      <c r="A280" s="33"/>
      <c r="B280" s="40" t="s">
        <v>1098</v>
      </c>
      <c r="C280" s="44" t="s">
        <v>409</v>
      </c>
      <c r="D280" s="36">
        <v>1</v>
      </c>
      <c r="E280" s="36" t="s">
        <v>12</v>
      </c>
      <c r="F280" s="196"/>
      <c r="G280" s="196"/>
      <c r="H280" s="37">
        <f t="shared" si="11"/>
        <v>0</v>
      </c>
    </row>
    <row r="281" spans="1:8" s="6" customFormat="1" ht="15">
      <c r="A281" s="33"/>
      <c r="B281" s="40" t="s">
        <v>117</v>
      </c>
      <c r="C281" s="44" t="s">
        <v>225</v>
      </c>
      <c r="D281" s="36"/>
      <c r="E281" s="36"/>
      <c r="F281" s="196"/>
      <c r="G281" s="196"/>
      <c r="H281" s="37"/>
    </row>
    <row r="282" spans="1:8" s="6" customFormat="1" ht="15">
      <c r="A282" s="33"/>
      <c r="B282" s="40" t="s">
        <v>458</v>
      </c>
      <c r="C282" s="44" t="s">
        <v>238</v>
      </c>
      <c r="D282" s="36">
        <v>1</v>
      </c>
      <c r="E282" s="36" t="s">
        <v>12</v>
      </c>
      <c r="F282" s="196"/>
      <c r="G282" s="196"/>
      <c r="H282" s="37">
        <f t="shared" si="11"/>
        <v>0</v>
      </c>
    </row>
    <row r="283" spans="1:8" s="6" customFormat="1" ht="15">
      <c r="A283" s="33"/>
      <c r="B283" s="40" t="s">
        <v>459</v>
      </c>
      <c r="C283" s="44" t="s">
        <v>239</v>
      </c>
      <c r="D283" s="36">
        <v>1</v>
      </c>
      <c r="E283" s="36" t="s">
        <v>12</v>
      </c>
      <c r="F283" s="196"/>
      <c r="G283" s="196"/>
      <c r="H283" s="37">
        <f t="shared" si="11"/>
        <v>0</v>
      </c>
    </row>
    <row r="284" spans="1:8" s="6" customFormat="1" ht="15">
      <c r="A284" s="33"/>
      <c r="B284" s="40" t="s">
        <v>1034</v>
      </c>
      <c r="C284" s="44" t="s">
        <v>240</v>
      </c>
      <c r="D284" s="36">
        <v>1</v>
      </c>
      <c r="E284" s="36" t="s">
        <v>12</v>
      </c>
      <c r="F284" s="196"/>
      <c r="G284" s="196"/>
      <c r="H284" s="37">
        <f t="shared" si="11"/>
        <v>0</v>
      </c>
    </row>
    <row r="285" spans="1:8" s="6" customFormat="1" ht="15">
      <c r="A285" s="33"/>
      <c r="B285" s="40" t="s">
        <v>1035</v>
      </c>
      <c r="C285" s="44" t="s">
        <v>991</v>
      </c>
      <c r="D285" s="36">
        <v>1</v>
      </c>
      <c r="E285" s="36" t="s">
        <v>12</v>
      </c>
      <c r="F285" s="196"/>
      <c r="G285" s="196"/>
      <c r="H285" s="37">
        <f t="shared" si="11"/>
        <v>0</v>
      </c>
    </row>
    <row r="286" spans="1:8" s="6" customFormat="1" ht="15">
      <c r="A286" s="33"/>
      <c r="B286" s="40" t="s">
        <v>1036</v>
      </c>
      <c r="C286" s="44" t="s">
        <v>992</v>
      </c>
      <c r="D286" s="36">
        <v>1</v>
      </c>
      <c r="E286" s="36" t="s">
        <v>12</v>
      </c>
      <c r="F286" s="196"/>
      <c r="G286" s="196"/>
      <c r="H286" s="37">
        <f t="shared" si="11"/>
        <v>0</v>
      </c>
    </row>
    <row r="287" spans="1:8" s="6" customFormat="1" ht="43.5" customHeight="1">
      <c r="A287" s="33"/>
      <c r="B287" s="40" t="s">
        <v>118</v>
      </c>
      <c r="C287" s="44" t="s">
        <v>110</v>
      </c>
      <c r="D287" s="92"/>
      <c r="E287" s="93"/>
      <c r="F287" s="94"/>
      <c r="G287" s="94"/>
      <c r="H287" s="37"/>
    </row>
    <row r="288" spans="1:8" s="6" customFormat="1" ht="15">
      <c r="A288" s="33"/>
      <c r="B288" s="40" t="s">
        <v>590</v>
      </c>
      <c r="C288" s="44" t="s">
        <v>241</v>
      </c>
      <c r="D288" s="36">
        <v>1</v>
      </c>
      <c r="E288" s="36" t="s">
        <v>12</v>
      </c>
      <c r="F288" s="196"/>
      <c r="G288" s="196"/>
      <c r="H288" s="37">
        <f t="shared" si="11"/>
        <v>0</v>
      </c>
    </row>
    <row r="289" spans="1:8" s="6" customFormat="1" ht="15">
      <c r="A289" s="33"/>
      <c r="B289" s="40" t="s">
        <v>833</v>
      </c>
      <c r="C289" s="44" t="s">
        <v>242</v>
      </c>
      <c r="D289" s="36">
        <v>2</v>
      </c>
      <c r="E289" s="36" t="s">
        <v>12</v>
      </c>
      <c r="F289" s="196"/>
      <c r="G289" s="196"/>
      <c r="H289" s="37">
        <f t="shared" si="11"/>
        <v>0</v>
      </c>
    </row>
    <row r="290" spans="1:8" s="6" customFormat="1" ht="15">
      <c r="A290" s="33"/>
      <c r="B290" s="40" t="s">
        <v>1037</v>
      </c>
      <c r="C290" s="44" t="s">
        <v>243</v>
      </c>
      <c r="D290" s="36">
        <v>1</v>
      </c>
      <c r="E290" s="36" t="s">
        <v>12</v>
      </c>
      <c r="F290" s="196"/>
      <c r="G290" s="196"/>
      <c r="H290" s="37">
        <f t="shared" si="11"/>
        <v>0</v>
      </c>
    </row>
    <row r="291" spans="1:8" s="6" customFormat="1" ht="15">
      <c r="A291" s="33"/>
      <c r="B291" s="40" t="s">
        <v>1038</v>
      </c>
      <c r="C291" s="44" t="s">
        <v>244</v>
      </c>
      <c r="D291" s="36">
        <v>1</v>
      </c>
      <c r="E291" s="36" t="s">
        <v>12</v>
      </c>
      <c r="F291" s="196"/>
      <c r="G291" s="196"/>
      <c r="H291" s="37">
        <f t="shared" si="11"/>
        <v>0</v>
      </c>
    </row>
    <row r="292" spans="1:8" s="6" customFormat="1" ht="15">
      <c r="A292" s="33"/>
      <c r="B292" s="40" t="s">
        <v>1039</v>
      </c>
      <c r="C292" s="44" t="s">
        <v>410</v>
      </c>
      <c r="D292" s="36">
        <v>1</v>
      </c>
      <c r="E292" s="36" t="s">
        <v>12</v>
      </c>
      <c r="F292" s="196"/>
      <c r="G292" s="196"/>
      <c r="H292" s="37">
        <f t="shared" si="11"/>
        <v>0</v>
      </c>
    </row>
    <row r="293" spans="1:8" s="6" customFormat="1" ht="15">
      <c r="A293" s="33"/>
      <c r="B293" s="40" t="s">
        <v>1099</v>
      </c>
      <c r="C293" s="44" t="s">
        <v>411</v>
      </c>
      <c r="D293" s="36">
        <v>1</v>
      </c>
      <c r="E293" s="36" t="s">
        <v>12</v>
      </c>
      <c r="F293" s="196"/>
      <c r="G293" s="196"/>
      <c r="H293" s="37">
        <f t="shared" si="11"/>
        <v>0</v>
      </c>
    </row>
    <row r="294" spans="1:8" s="6" customFormat="1" ht="15">
      <c r="A294" s="33"/>
      <c r="B294" s="40" t="s">
        <v>1100</v>
      </c>
      <c r="C294" s="44" t="s">
        <v>245</v>
      </c>
      <c r="D294" s="36">
        <v>1</v>
      </c>
      <c r="E294" s="36" t="s">
        <v>12</v>
      </c>
      <c r="F294" s="196"/>
      <c r="G294" s="196"/>
      <c r="H294" s="37">
        <f t="shared" si="11"/>
        <v>0</v>
      </c>
    </row>
    <row r="295" spans="1:8" s="6" customFormat="1" ht="15">
      <c r="A295" s="33"/>
      <c r="B295" s="40" t="s">
        <v>1101</v>
      </c>
      <c r="C295" s="95" t="s">
        <v>246</v>
      </c>
      <c r="D295" s="36">
        <v>1</v>
      </c>
      <c r="E295" s="96" t="s">
        <v>12</v>
      </c>
      <c r="F295" s="196"/>
      <c r="G295" s="196"/>
      <c r="H295" s="37">
        <f t="shared" si="11"/>
        <v>0</v>
      </c>
    </row>
    <row r="296" spans="1:8" s="6" customFormat="1" ht="15">
      <c r="A296" s="33"/>
      <c r="B296" s="40" t="s">
        <v>1102</v>
      </c>
      <c r="C296" s="95" t="s">
        <v>993</v>
      </c>
      <c r="D296" s="36">
        <v>1</v>
      </c>
      <c r="E296" s="96" t="s">
        <v>12</v>
      </c>
      <c r="F296" s="196"/>
      <c r="G296" s="196"/>
      <c r="H296" s="37">
        <f t="shared" si="11"/>
        <v>0</v>
      </c>
    </row>
    <row r="297" spans="1:8" s="6" customFormat="1" ht="52.5" customHeight="1">
      <c r="A297" s="33"/>
      <c r="B297" s="40" t="s">
        <v>119</v>
      </c>
      <c r="C297" s="95" t="s">
        <v>994</v>
      </c>
      <c r="D297" s="36">
        <v>1</v>
      </c>
      <c r="E297" s="96" t="s">
        <v>12</v>
      </c>
      <c r="F297" s="196"/>
      <c r="G297" s="196"/>
      <c r="H297" s="37">
        <f t="shared" si="11"/>
        <v>0</v>
      </c>
    </row>
    <row r="298" spans="1:8" s="6" customFormat="1" ht="15">
      <c r="A298" s="33"/>
      <c r="B298" s="97" t="s">
        <v>120</v>
      </c>
      <c r="C298" s="34" t="s">
        <v>113</v>
      </c>
      <c r="D298" s="49" t="s">
        <v>114</v>
      </c>
      <c r="E298" s="36" t="s">
        <v>114</v>
      </c>
      <c r="F298" s="41" t="s">
        <v>114</v>
      </c>
      <c r="G298" s="41" t="s">
        <v>114</v>
      </c>
      <c r="H298" s="37"/>
    </row>
    <row r="299" spans="1:8" s="6" customFormat="1" ht="15">
      <c r="A299" s="33"/>
      <c r="B299" s="40" t="s">
        <v>1103</v>
      </c>
      <c r="C299" s="34" t="s">
        <v>115</v>
      </c>
      <c r="D299" s="36">
        <v>8</v>
      </c>
      <c r="E299" s="36" t="s">
        <v>12</v>
      </c>
      <c r="F299" s="191"/>
      <c r="G299" s="191"/>
      <c r="H299" s="37">
        <f t="shared" si="11"/>
        <v>0</v>
      </c>
    </row>
    <row r="300" spans="1:8" s="6" customFormat="1" ht="15">
      <c r="A300" s="33"/>
      <c r="B300" s="40" t="s">
        <v>1104</v>
      </c>
      <c r="C300" s="34" t="s">
        <v>116</v>
      </c>
      <c r="D300" s="36">
        <v>6</v>
      </c>
      <c r="E300" s="36" t="s">
        <v>12</v>
      </c>
      <c r="F300" s="191"/>
      <c r="G300" s="191"/>
      <c r="H300" s="37">
        <f t="shared" si="11"/>
        <v>0</v>
      </c>
    </row>
    <row r="301" spans="1:8" s="6" customFormat="1" ht="15">
      <c r="A301" s="33"/>
      <c r="B301" s="40" t="s">
        <v>172</v>
      </c>
      <c r="C301" s="34" t="s">
        <v>1050</v>
      </c>
      <c r="D301" s="36"/>
      <c r="E301" s="36"/>
      <c r="F301" s="41"/>
      <c r="G301" s="41"/>
      <c r="H301" s="37"/>
    </row>
    <row r="302" spans="1:8" s="6" customFormat="1" ht="15">
      <c r="A302" s="33"/>
      <c r="B302" s="40" t="s">
        <v>1040</v>
      </c>
      <c r="C302" s="34" t="s">
        <v>1051</v>
      </c>
      <c r="D302" s="36">
        <v>5</v>
      </c>
      <c r="E302" s="36" t="s">
        <v>20</v>
      </c>
      <c r="F302" s="191"/>
      <c r="G302" s="191"/>
      <c r="H302" s="37">
        <f>SUM(F302:G302)*D302</f>
        <v>0</v>
      </c>
    </row>
    <row r="303" spans="1:8" s="6" customFormat="1" ht="15">
      <c r="A303" s="33"/>
      <c r="B303" s="40" t="s">
        <v>173</v>
      </c>
      <c r="C303" s="34" t="s">
        <v>1044</v>
      </c>
      <c r="D303" s="36"/>
      <c r="E303" s="36"/>
      <c r="F303" s="41"/>
      <c r="G303" s="41"/>
      <c r="H303" s="37"/>
    </row>
    <row r="304" spans="1:8" s="6" customFormat="1" ht="32.25" customHeight="1">
      <c r="A304" s="33"/>
      <c r="B304" s="40" t="s">
        <v>1047</v>
      </c>
      <c r="C304" s="34" t="s">
        <v>1045</v>
      </c>
      <c r="D304" s="36">
        <v>4</v>
      </c>
      <c r="E304" s="36" t="s">
        <v>12</v>
      </c>
      <c r="F304" s="191"/>
      <c r="G304" s="191"/>
      <c r="H304" s="37">
        <f>SUM(F304:G304)*D304</f>
        <v>0</v>
      </c>
    </row>
    <row r="305" spans="1:8" s="6" customFormat="1" ht="32.25" customHeight="1">
      <c r="A305" s="33"/>
      <c r="B305" s="40" t="s">
        <v>1105</v>
      </c>
      <c r="C305" s="34" t="s">
        <v>1046</v>
      </c>
      <c r="D305" s="36">
        <v>2</v>
      </c>
      <c r="E305" s="36" t="s">
        <v>12</v>
      </c>
      <c r="F305" s="191"/>
      <c r="G305" s="191"/>
      <c r="H305" s="37">
        <f>SUM(F305:G305)*D305</f>
        <v>0</v>
      </c>
    </row>
    <row r="306" spans="1:8" s="6" customFormat="1" ht="15.75" thickBot="1">
      <c r="A306" s="74"/>
      <c r="B306" s="75"/>
      <c r="C306" s="76" t="s">
        <v>121</v>
      </c>
      <c r="D306" s="76"/>
      <c r="E306" s="76"/>
      <c r="F306" s="77">
        <f>SUMPRODUCT(D247:D305,F247:F305)</f>
        <v>0</v>
      </c>
      <c r="G306" s="77">
        <f>SUMPRODUCT(D247:D305,G247:G305)</f>
        <v>0</v>
      </c>
      <c r="H306" s="78">
        <f>SUM(H247:H305)</f>
        <v>0</v>
      </c>
    </row>
    <row r="307" spans="1:8" s="6" customFormat="1" ht="15.75" thickBot="1">
      <c r="A307" s="79"/>
      <c r="B307" s="80" t="s">
        <v>122</v>
      </c>
      <c r="C307" s="81" t="s">
        <v>123</v>
      </c>
      <c r="D307" s="82"/>
      <c r="E307" s="82"/>
      <c r="F307" s="83"/>
      <c r="G307" s="83"/>
      <c r="H307" s="84"/>
    </row>
    <row r="308" spans="1:8" s="6" customFormat="1" ht="15">
      <c r="A308" s="85"/>
      <c r="B308" s="87">
        <v>1</v>
      </c>
      <c r="C308" s="98" t="s">
        <v>124</v>
      </c>
      <c r="D308" s="98"/>
      <c r="E308" s="98"/>
      <c r="F308" s="98"/>
      <c r="G308" s="98"/>
      <c r="H308" s="99"/>
    </row>
    <row r="309" spans="1:8" s="6" customFormat="1" ht="15">
      <c r="A309" s="33"/>
      <c r="B309" s="40" t="s">
        <v>14</v>
      </c>
      <c r="C309" s="17" t="s">
        <v>125</v>
      </c>
      <c r="D309" s="100"/>
      <c r="E309" s="100"/>
      <c r="F309" s="100"/>
      <c r="G309" s="100"/>
      <c r="H309" s="101"/>
    </row>
    <row r="310" spans="1:8" s="6" customFormat="1" ht="44.25" customHeight="1">
      <c r="A310" s="33"/>
      <c r="B310" s="40" t="s">
        <v>126</v>
      </c>
      <c r="C310" s="17" t="s">
        <v>127</v>
      </c>
      <c r="D310" s="36">
        <v>3</v>
      </c>
      <c r="E310" s="36" t="s">
        <v>18</v>
      </c>
      <c r="F310" s="191"/>
      <c r="G310" s="191"/>
      <c r="H310" s="37">
        <f aca="true" t="shared" si="12" ref="H310:H335">SUM(F310:G310)*D310</f>
        <v>0</v>
      </c>
    </row>
    <row r="311" spans="1:8" s="6" customFormat="1" ht="15">
      <c r="A311" s="33"/>
      <c r="B311" s="40" t="s">
        <v>128</v>
      </c>
      <c r="C311" s="51" t="s">
        <v>129</v>
      </c>
      <c r="D311" s="36">
        <v>3</v>
      </c>
      <c r="E311" s="36" t="s">
        <v>18</v>
      </c>
      <c r="F311" s="191"/>
      <c r="G311" s="191"/>
      <c r="H311" s="37">
        <f t="shared" si="12"/>
        <v>0</v>
      </c>
    </row>
    <row r="312" spans="1:8" s="6" customFormat="1" ht="25.5">
      <c r="A312" s="33"/>
      <c r="B312" s="40" t="s">
        <v>130</v>
      </c>
      <c r="C312" s="51" t="s">
        <v>131</v>
      </c>
      <c r="D312" s="36">
        <v>3</v>
      </c>
      <c r="E312" s="36" t="s">
        <v>18</v>
      </c>
      <c r="F312" s="191"/>
      <c r="G312" s="191"/>
      <c r="H312" s="37">
        <f t="shared" si="12"/>
        <v>0</v>
      </c>
    </row>
    <row r="313" spans="1:8" s="6" customFormat="1" ht="38.25">
      <c r="A313" s="33"/>
      <c r="B313" s="40" t="s">
        <v>132</v>
      </c>
      <c r="C313" s="17" t="s">
        <v>133</v>
      </c>
      <c r="D313" s="36">
        <v>1</v>
      </c>
      <c r="E313" s="36" t="s">
        <v>12</v>
      </c>
      <c r="F313" s="191"/>
      <c r="G313" s="191"/>
      <c r="H313" s="37">
        <f t="shared" si="12"/>
        <v>0</v>
      </c>
    </row>
    <row r="314" spans="1:8" s="6" customFormat="1" ht="15">
      <c r="A314" s="33"/>
      <c r="B314" s="40" t="s">
        <v>17</v>
      </c>
      <c r="C314" s="17" t="s">
        <v>134</v>
      </c>
      <c r="D314" s="36"/>
      <c r="E314" s="36"/>
      <c r="F314" s="41"/>
      <c r="G314" s="41"/>
      <c r="H314" s="37"/>
    </row>
    <row r="315" spans="1:8" s="6" customFormat="1" ht="38.25">
      <c r="A315" s="33"/>
      <c r="B315" s="40" t="s">
        <v>135</v>
      </c>
      <c r="C315" s="17" t="s">
        <v>136</v>
      </c>
      <c r="D315" s="36">
        <v>15</v>
      </c>
      <c r="E315" s="36" t="s">
        <v>18</v>
      </c>
      <c r="F315" s="191"/>
      <c r="G315" s="191"/>
      <c r="H315" s="37">
        <f t="shared" si="12"/>
        <v>0</v>
      </c>
    </row>
    <row r="316" spans="1:8" s="6" customFormat="1" ht="15">
      <c r="A316" s="33"/>
      <c r="B316" s="40" t="s">
        <v>137</v>
      </c>
      <c r="C316" s="51" t="s">
        <v>129</v>
      </c>
      <c r="D316" s="36">
        <v>15</v>
      </c>
      <c r="E316" s="36" t="s">
        <v>18</v>
      </c>
      <c r="F316" s="191"/>
      <c r="G316" s="191"/>
      <c r="H316" s="37">
        <f t="shared" si="12"/>
        <v>0</v>
      </c>
    </row>
    <row r="317" spans="1:8" s="6" customFormat="1" ht="15">
      <c r="A317" s="33"/>
      <c r="B317" s="40" t="s">
        <v>138</v>
      </c>
      <c r="C317" s="51" t="s">
        <v>1089</v>
      </c>
      <c r="D317" s="36">
        <v>15</v>
      </c>
      <c r="E317" s="36" t="s">
        <v>18</v>
      </c>
      <c r="F317" s="191"/>
      <c r="G317" s="191"/>
      <c r="H317" s="37">
        <f t="shared" si="12"/>
        <v>0</v>
      </c>
    </row>
    <row r="318" spans="1:8" s="6" customFormat="1" ht="38.25">
      <c r="A318" s="33"/>
      <c r="B318" s="40" t="s">
        <v>19</v>
      </c>
      <c r="C318" s="51" t="s">
        <v>447</v>
      </c>
      <c r="D318" s="36">
        <v>37</v>
      </c>
      <c r="E318" s="36" t="s">
        <v>18</v>
      </c>
      <c r="F318" s="191"/>
      <c r="G318" s="191"/>
      <c r="H318" s="37">
        <f t="shared" si="12"/>
        <v>0</v>
      </c>
    </row>
    <row r="319" spans="1:8" s="6" customFormat="1" ht="41.25" customHeight="1">
      <c r="A319" s="33"/>
      <c r="B319" s="40" t="s">
        <v>21</v>
      </c>
      <c r="C319" s="51" t="s">
        <v>448</v>
      </c>
      <c r="D319" s="36">
        <v>37</v>
      </c>
      <c r="E319" s="36" t="s">
        <v>18</v>
      </c>
      <c r="F319" s="191"/>
      <c r="G319" s="191"/>
      <c r="H319" s="37">
        <f t="shared" si="12"/>
        <v>0</v>
      </c>
    </row>
    <row r="320" spans="1:8" s="6" customFormat="1" ht="15">
      <c r="A320" s="85"/>
      <c r="B320" s="86">
        <v>2</v>
      </c>
      <c r="C320" s="98" t="s">
        <v>997</v>
      </c>
      <c r="D320" s="98"/>
      <c r="E320" s="98"/>
      <c r="F320" s="98"/>
      <c r="G320" s="98"/>
      <c r="H320" s="99"/>
    </row>
    <row r="321" spans="1:8" s="6" customFormat="1" ht="15">
      <c r="A321" s="88"/>
      <c r="B321" s="40" t="s">
        <v>49</v>
      </c>
      <c r="C321" s="44" t="s">
        <v>998</v>
      </c>
      <c r="D321" s="35">
        <v>6</v>
      </c>
      <c r="E321" s="35" t="s">
        <v>12</v>
      </c>
      <c r="F321" s="197"/>
      <c r="G321" s="102" t="s">
        <v>16</v>
      </c>
      <c r="H321" s="37">
        <f t="shared" si="12"/>
        <v>0</v>
      </c>
    </row>
    <row r="322" spans="1:8" s="6" customFormat="1" ht="15">
      <c r="A322" s="88"/>
      <c r="B322" s="40" t="s">
        <v>50</v>
      </c>
      <c r="C322" s="44" t="s">
        <v>999</v>
      </c>
      <c r="D322" s="35">
        <v>7</v>
      </c>
      <c r="E322" s="35" t="s">
        <v>12</v>
      </c>
      <c r="F322" s="197"/>
      <c r="G322" s="102" t="s">
        <v>16</v>
      </c>
      <c r="H322" s="37">
        <f t="shared" si="12"/>
        <v>0</v>
      </c>
    </row>
    <row r="323" spans="1:8" s="6" customFormat="1" ht="15">
      <c r="A323" s="88"/>
      <c r="B323" s="40" t="s">
        <v>51</v>
      </c>
      <c r="C323" s="44" t="s">
        <v>1000</v>
      </c>
      <c r="D323" s="35">
        <v>2</v>
      </c>
      <c r="E323" s="35" t="s">
        <v>12</v>
      </c>
      <c r="F323" s="197"/>
      <c r="G323" s="102" t="s">
        <v>16</v>
      </c>
      <c r="H323" s="37">
        <f t="shared" si="12"/>
        <v>0</v>
      </c>
    </row>
    <row r="324" spans="1:8" s="6" customFormat="1" ht="15">
      <c r="A324" s="88"/>
      <c r="B324" s="40" t="s">
        <v>52</v>
      </c>
      <c r="C324" s="44" t="s">
        <v>1001</v>
      </c>
      <c r="D324" s="35">
        <v>9</v>
      </c>
      <c r="E324" s="35" t="s">
        <v>12</v>
      </c>
      <c r="F324" s="197"/>
      <c r="G324" s="102" t="s">
        <v>16</v>
      </c>
      <c r="H324" s="37">
        <f t="shared" si="12"/>
        <v>0</v>
      </c>
    </row>
    <row r="325" spans="1:8" s="6" customFormat="1" ht="15">
      <c r="A325" s="88"/>
      <c r="B325" s="40" t="s">
        <v>53</v>
      </c>
      <c r="C325" s="44" t="s">
        <v>1107</v>
      </c>
      <c r="D325" s="35">
        <v>2</v>
      </c>
      <c r="E325" s="35" t="s">
        <v>12</v>
      </c>
      <c r="F325" s="197"/>
      <c r="G325" s="102" t="s">
        <v>16</v>
      </c>
      <c r="H325" s="37">
        <f t="shared" si="12"/>
        <v>0</v>
      </c>
    </row>
    <row r="326" spans="1:8" s="6" customFormat="1" ht="15">
      <c r="A326" s="88"/>
      <c r="B326" s="40" t="s">
        <v>112</v>
      </c>
      <c r="C326" s="44" t="s">
        <v>1053</v>
      </c>
      <c r="D326" s="35">
        <v>3</v>
      </c>
      <c r="E326" s="35" t="s">
        <v>12</v>
      </c>
      <c r="F326" s="197"/>
      <c r="G326" s="102" t="s">
        <v>16</v>
      </c>
      <c r="H326" s="37">
        <f t="shared" si="12"/>
        <v>0</v>
      </c>
    </row>
    <row r="327" spans="1:8" s="6" customFormat="1" ht="15">
      <c r="A327" s="88"/>
      <c r="B327" s="40" t="s">
        <v>117</v>
      </c>
      <c r="C327" s="44" t="s">
        <v>1002</v>
      </c>
      <c r="D327" s="35">
        <v>3</v>
      </c>
      <c r="E327" s="35" t="s">
        <v>12</v>
      </c>
      <c r="F327" s="197"/>
      <c r="G327" s="102" t="s">
        <v>16</v>
      </c>
      <c r="H327" s="37">
        <f t="shared" si="12"/>
        <v>0</v>
      </c>
    </row>
    <row r="328" spans="1:8" s="6" customFormat="1" ht="15">
      <c r="A328" s="88"/>
      <c r="B328" s="40" t="s">
        <v>118</v>
      </c>
      <c r="C328" s="44" t="s">
        <v>1003</v>
      </c>
      <c r="D328" s="35">
        <v>1</v>
      </c>
      <c r="E328" s="35" t="s">
        <v>12</v>
      </c>
      <c r="F328" s="197"/>
      <c r="G328" s="102" t="s">
        <v>16</v>
      </c>
      <c r="H328" s="37">
        <f t="shared" si="12"/>
        <v>0</v>
      </c>
    </row>
    <row r="329" spans="1:8" s="6" customFormat="1" ht="15">
      <c r="A329" s="88"/>
      <c r="B329" s="40" t="s">
        <v>119</v>
      </c>
      <c r="C329" s="44" t="s">
        <v>1029</v>
      </c>
      <c r="D329" s="35">
        <v>1</v>
      </c>
      <c r="E329" s="35" t="s">
        <v>12</v>
      </c>
      <c r="F329" s="197"/>
      <c r="G329" s="197"/>
      <c r="H329" s="37">
        <f t="shared" si="12"/>
        <v>0</v>
      </c>
    </row>
    <row r="330" spans="1:8" s="6" customFormat="1" ht="15">
      <c r="A330" s="88"/>
      <c r="B330" s="40" t="s">
        <v>120</v>
      </c>
      <c r="C330" s="44" t="s">
        <v>1004</v>
      </c>
      <c r="D330" s="35">
        <v>1</v>
      </c>
      <c r="E330" s="35" t="s">
        <v>12</v>
      </c>
      <c r="F330" s="197"/>
      <c r="G330" s="102" t="s">
        <v>16</v>
      </c>
      <c r="H330" s="37">
        <f t="shared" si="12"/>
        <v>0</v>
      </c>
    </row>
    <row r="331" spans="1:8" s="6" customFormat="1" ht="15">
      <c r="A331" s="88"/>
      <c r="B331" s="40" t="s">
        <v>172</v>
      </c>
      <c r="C331" s="44" t="s">
        <v>1052</v>
      </c>
      <c r="D331" s="35">
        <v>1</v>
      </c>
      <c r="E331" s="35" t="s">
        <v>12</v>
      </c>
      <c r="F331" s="197"/>
      <c r="G331" s="102" t="s">
        <v>16</v>
      </c>
      <c r="H331" s="37">
        <f t="shared" si="12"/>
        <v>0</v>
      </c>
    </row>
    <row r="332" spans="1:8" s="6" customFormat="1" ht="15">
      <c r="A332" s="88"/>
      <c r="B332" s="40" t="s">
        <v>173</v>
      </c>
      <c r="C332" s="44" t="s">
        <v>1005</v>
      </c>
      <c r="D332" s="35">
        <v>2</v>
      </c>
      <c r="E332" s="35" t="s">
        <v>12</v>
      </c>
      <c r="F332" s="197"/>
      <c r="G332" s="102" t="s">
        <v>16</v>
      </c>
      <c r="H332" s="37">
        <f t="shared" si="12"/>
        <v>0</v>
      </c>
    </row>
    <row r="333" spans="1:8" s="6" customFormat="1" ht="15">
      <c r="A333" s="88"/>
      <c r="B333" s="40" t="s">
        <v>174</v>
      </c>
      <c r="C333" s="44" t="s">
        <v>1030</v>
      </c>
      <c r="D333" s="35">
        <v>1</v>
      </c>
      <c r="E333" s="35" t="s">
        <v>12</v>
      </c>
      <c r="F333" s="197"/>
      <c r="G333" s="102" t="s">
        <v>16</v>
      </c>
      <c r="H333" s="37">
        <f t="shared" si="12"/>
        <v>0</v>
      </c>
    </row>
    <row r="334" spans="1:8" s="6" customFormat="1" ht="26.25" customHeight="1">
      <c r="A334" s="33"/>
      <c r="B334" s="40" t="s">
        <v>175</v>
      </c>
      <c r="C334" s="51" t="s">
        <v>1031</v>
      </c>
      <c r="D334" s="36">
        <v>1</v>
      </c>
      <c r="E334" s="36" t="s">
        <v>12</v>
      </c>
      <c r="F334" s="191"/>
      <c r="G334" s="191"/>
      <c r="H334" s="37">
        <f t="shared" si="12"/>
        <v>0</v>
      </c>
    </row>
    <row r="335" spans="1:8" s="6" customFormat="1" ht="15">
      <c r="A335" s="88"/>
      <c r="B335" s="40" t="s">
        <v>176</v>
      </c>
      <c r="C335" s="44" t="s">
        <v>226</v>
      </c>
      <c r="D335" s="35">
        <v>3</v>
      </c>
      <c r="E335" s="35" t="s">
        <v>12</v>
      </c>
      <c r="F335" s="197"/>
      <c r="G335" s="197"/>
      <c r="H335" s="37">
        <f t="shared" si="12"/>
        <v>0</v>
      </c>
    </row>
    <row r="336" spans="1:8" s="6" customFormat="1" ht="15">
      <c r="A336" s="85"/>
      <c r="B336" s="86">
        <v>3</v>
      </c>
      <c r="C336" s="98" t="s">
        <v>825</v>
      </c>
      <c r="D336" s="98"/>
      <c r="E336" s="98"/>
      <c r="F336" s="98"/>
      <c r="G336" s="98"/>
      <c r="H336" s="99"/>
    </row>
    <row r="337" spans="1:8" s="6" customFormat="1" ht="15">
      <c r="A337" s="88"/>
      <c r="B337" s="40" t="s">
        <v>55</v>
      </c>
      <c r="C337" s="17" t="s">
        <v>782</v>
      </c>
      <c r="D337" s="42">
        <v>10</v>
      </c>
      <c r="E337" s="36" t="s">
        <v>12</v>
      </c>
      <c r="F337" s="190"/>
      <c r="G337" s="11" t="s">
        <v>16</v>
      </c>
      <c r="H337" s="37">
        <f>SUM(F337:G337)*D337</f>
        <v>0</v>
      </c>
    </row>
    <row r="338" spans="1:8" s="6" customFormat="1" ht="25.5">
      <c r="A338" s="88"/>
      <c r="B338" s="40" t="s">
        <v>56</v>
      </c>
      <c r="C338" s="17" t="s">
        <v>1006</v>
      </c>
      <c r="D338" s="42">
        <v>1</v>
      </c>
      <c r="E338" s="36" t="s">
        <v>12</v>
      </c>
      <c r="F338" s="190"/>
      <c r="G338" s="11" t="s">
        <v>16</v>
      </c>
      <c r="H338" s="37">
        <f aca="true" t="shared" si="13" ref="H338:H346">SUM(F338:G338)*D338</f>
        <v>0</v>
      </c>
    </row>
    <row r="339" spans="1:8" s="6" customFormat="1" ht="25.5">
      <c r="A339" s="88"/>
      <c r="B339" s="40" t="s">
        <v>57</v>
      </c>
      <c r="C339" s="17" t="s">
        <v>1010</v>
      </c>
      <c r="D339" s="42">
        <v>2</v>
      </c>
      <c r="E339" s="36" t="s">
        <v>12</v>
      </c>
      <c r="F339" s="190"/>
      <c r="G339" s="11" t="s">
        <v>16</v>
      </c>
      <c r="H339" s="37">
        <f t="shared" si="13"/>
        <v>0</v>
      </c>
    </row>
    <row r="340" spans="1:8" s="6" customFormat="1" ht="25.5">
      <c r="A340" s="88"/>
      <c r="B340" s="40" t="s">
        <v>102</v>
      </c>
      <c r="C340" s="17" t="s">
        <v>1011</v>
      </c>
      <c r="D340" s="42">
        <v>4</v>
      </c>
      <c r="E340" s="36" t="s">
        <v>12</v>
      </c>
      <c r="F340" s="190"/>
      <c r="G340" s="11" t="s">
        <v>16</v>
      </c>
      <c r="H340" s="37">
        <f t="shared" si="13"/>
        <v>0</v>
      </c>
    </row>
    <row r="341" spans="1:8" s="6" customFormat="1" ht="23.25" customHeight="1">
      <c r="A341" s="88"/>
      <c r="B341" s="40" t="s">
        <v>160</v>
      </c>
      <c r="C341" s="17" t="s">
        <v>1012</v>
      </c>
      <c r="D341" s="42">
        <v>1</v>
      </c>
      <c r="E341" s="36" t="s">
        <v>12</v>
      </c>
      <c r="F341" s="190"/>
      <c r="G341" s="11" t="s">
        <v>16</v>
      </c>
      <c r="H341" s="37">
        <f t="shared" si="13"/>
        <v>0</v>
      </c>
    </row>
    <row r="342" spans="1:8" s="6" customFormat="1" ht="23.25" customHeight="1">
      <c r="A342" s="88"/>
      <c r="B342" s="40" t="s">
        <v>161</v>
      </c>
      <c r="C342" s="17" t="s">
        <v>1007</v>
      </c>
      <c r="D342" s="42">
        <v>2</v>
      </c>
      <c r="E342" s="36" t="s">
        <v>12</v>
      </c>
      <c r="F342" s="190"/>
      <c r="G342" s="11" t="s">
        <v>16</v>
      </c>
      <c r="H342" s="37">
        <f t="shared" si="13"/>
        <v>0</v>
      </c>
    </row>
    <row r="343" spans="1:8" s="6" customFormat="1" ht="15">
      <c r="A343" s="33"/>
      <c r="B343" s="40" t="s">
        <v>162</v>
      </c>
      <c r="C343" s="34" t="s">
        <v>1009</v>
      </c>
      <c r="D343" s="36">
        <v>1</v>
      </c>
      <c r="E343" s="36" t="s">
        <v>12</v>
      </c>
      <c r="F343" s="191"/>
      <c r="G343" s="191"/>
      <c r="H343" s="37">
        <f t="shared" si="13"/>
        <v>0</v>
      </c>
    </row>
    <row r="344" spans="1:8" s="6" customFormat="1" ht="25.5">
      <c r="A344" s="33"/>
      <c r="B344" s="40" t="s">
        <v>180</v>
      </c>
      <c r="C344" s="51" t="s">
        <v>1008</v>
      </c>
      <c r="D344" s="36">
        <v>4</v>
      </c>
      <c r="E344" s="36" t="s">
        <v>12</v>
      </c>
      <c r="F344" s="191"/>
      <c r="G344" s="191"/>
      <c r="H344" s="37">
        <f t="shared" si="13"/>
        <v>0</v>
      </c>
    </row>
    <row r="345" spans="1:8" s="6" customFormat="1" ht="15">
      <c r="A345" s="103"/>
      <c r="B345" s="40" t="s">
        <v>181</v>
      </c>
      <c r="C345" s="104" t="s">
        <v>1013</v>
      </c>
      <c r="D345" s="96">
        <v>1</v>
      </c>
      <c r="E345" s="36" t="s">
        <v>12</v>
      </c>
      <c r="F345" s="190"/>
      <c r="G345" s="11" t="s">
        <v>16</v>
      </c>
      <c r="H345" s="37">
        <f t="shared" si="13"/>
        <v>0</v>
      </c>
    </row>
    <row r="346" spans="1:8" s="6" customFormat="1" ht="15">
      <c r="A346" s="103"/>
      <c r="B346" s="40" t="s">
        <v>182</v>
      </c>
      <c r="C346" s="104" t="s">
        <v>1014</v>
      </c>
      <c r="D346" s="96">
        <v>1</v>
      </c>
      <c r="E346" s="36" t="s">
        <v>12</v>
      </c>
      <c r="F346" s="190"/>
      <c r="G346" s="11" t="s">
        <v>16</v>
      </c>
      <c r="H346" s="37">
        <f t="shared" si="13"/>
        <v>0</v>
      </c>
    </row>
    <row r="347" spans="1:8" ht="15.75" thickBot="1">
      <c r="A347" s="74"/>
      <c r="B347" s="75"/>
      <c r="C347" s="76" t="s">
        <v>139</v>
      </c>
      <c r="D347" s="76"/>
      <c r="E347" s="76"/>
      <c r="F347" s="77">
        <f>SUMPRODUCT(D310:D346,F310:F346)</f>
        <v>0</v>
      </c>
      <c r="G347" s="77">
        <f>SUMPRODUCT(D310:D346,G310:G346)</f>
        <v>0</v>
      </c>
      <c r="H347" s="78">
        <f>SUM(H310:H346)</f>
        <v>0</v>
      </c>
    </row>
    <row r="348" spans="1:8" ht="15.75" thickBot="1">
      <c r="A348" s="79"/>
      <c r="B348" s="80" t="s">
        <v>140</v>
      </c>
      <c r="C348" s="81" t="s">
        <v>79</v>
      </c>
      <c r="D348" s="82"/>
      <c r="E348" s="82"/>
      <c r="F348" s="83"/>
      <c r="G348" s="83"/>
      <c r="H348" s="84"/>
    </row>
    <row r="349" spans="1:8" s="6" customFormat="1" ht="15">
      <c r="A349" s="88"/>
      <c r="B349" s="105">
        <v>1</v>
      </c>
      <c r="C349" s="106" t="s">
        <v>784</v>
      </c>
      <c r="D349" s="107">
        <v>225</v>
      </c>
      <c r="E349" s="107" t="s">
        <v>18</v>
      </c>
      <c r="F349" s="198"/>
      <c r="G349" s="198"/>
      <c r="H349" s="37">
        <f>SUM(F349:G349)*D349</f>
        <v>0</v>
      </c>
    </row>
    <row r="350" spans="1:8" s="6" customFormat="1" ht="15">
      <c r="A350" s="88"/>
      <c r="B350" s="105">
        <v>2</v>
      </c>
      <c r="C350" s="106" t="s">
        <v>141</v>
      </c>
      <c r="D350" s="107">
        <v>426</v>
      </c>
      <c r="E350" s="107" t="s">
        <v>18</v>
      </c>
      <c r="F350" s="198"/>
      <c r="G350" s="198"/>
      <c r="H350" s="37">
        <f>SUM(F350:G350)*D350</f>
        <v>0</v>
      </c>
    </row>
    <row r="351" spans="1:8" ht="15">
      <c r="A351" s="33"/>
      <c r="B351" s="105">
        <v>3</v>
      </c>
      <c r="C351" s="34" t="s">
        <v>142</v>
      </c>
      <c r="D351" s="36">
        <v>426</v>
      </c>
      <c r="E351" s="36" t="s">
        <v>18</v>
      </c>
      <c r="F351" s="191"/>
      <c r="G351" s="191"/>
      <c r="H351" s="37">
        <f>SUM(F351:G351)*D351</f>
        <v>0</v>
      </c>
    </row>
    <row r="352" spans="1:8" ht="15.75" thickBot="1">
      <c r="A352" s="74"/>
      <c r="B352" s="75"/>
      <c r="C352" s="76" t="s">
        <v>143</v>
      </c>
      <c r="D352" s="76"/>
      <c r="E352" s="76"/>
      <c r="F352" s="77">
        <f>SUMPRODUCT(D349:D351,F349:F351)</f>
        <v>0</v>
      </c>
      <c r="G352" s="77">
        <f>SUMPRODUCT(D349:D351,G349:G351)</f>
        <v>0</v>
      </c>
      <c r="H352" s="78">
        <f>SUM(H349:H351)</f>
        <v>0</v>
      </c>
    </row>
    <row r="353" spans="1:8" s="6" customFormat="1" ht="44.25" customHeight="1" thickBot="1">
      <c r="A353" s="79"/>
      <c r="B353" s="80" t="s">
        <v>144</v>
      </c>
      <c r="C353" s="81" t="s">
        <v>145</v>
      </c>
      <c r="D353" s="82"/>
      <c r="E353" s="82"/>
      <c r="F353" s="83"/>
      <c r="G353" s="83"/>
      <c r="H353" s="84"/>
    </row>
    <row r="354" spans="1:8" s="6" customFormat="1" ht="44.25" customHeight="1">
      <c r="A354" s="88"/>
      <c r="B354" s="105">
        <v>1</v>
      </c>
      <c r="C354" s="106" t="s">
        <v>146</v>
      </c>
      <c r="D354" s="107">
        <v>1</v>
      </c>
      <c r="E354" s="107" t="s">
        <v>12</v>
      </c>
      <c r="F354" s="198"/>
      <c r="G354" s="198"/>
      <c r="H354" s="37">
        <f>SUM(F354:G354)*D354</f>
        <v>0</v>
      </c>
    </row>
    <row r="355" spans="1:8" s="6" customFormat="1" ht="25.5">
      <c r="A355" s="88"/>
      <c r="B355" s="105">
        <v>2</v>
      </c>
      <c r="C355" s="106" t="s">
        <v>1106</v>
      </c>
      <c r="D355" s="107">
        <v>2</v>
      </c>
      <c r="E355" s="107" t="s">
        <v>80</v>
      </c>
      <c r="F355" s="198"/>
      <c r="G355" s="198"/>
      <c r="H355" s="37">
        <f>SUM(F355:G355)*D355</f>
        <v>0</v>
      </c>
    </row>
    <row r="356" spans="1:8" s="6" customFormat="1" ht="15">
      <c r="A356" s="88"/>
      <c r="B356" s="105">
        <v>3</v>
      </c>
      <c r="C356" s="106" t="s">
        <v>446</v>
      </c>
      <c r="D356" s="107">
        <v>1</v>
      </c>
      <c r="E356" s="107" t="s">
        <v>12</v>
      </c>
      <c r="F356" s="198"/>
      <c r="G356" s="198"/>
      <c r="H356" s="37">
        <f>SUM(F356:G356)*D356</f>
        <v>0</v>
      </c>
    </row>
    <row r="357" spans="1:8" ht="15.75" thickBot="1">
      <c r="A357" s="74"/>
      <c r="B357" s="75"/>
      <c r="C357" s="76" t="s">
        <v>147</v>
      </c>
      <c r="D357" s="76"/>
      <c r="E357" s="76"/>
      <c r="F357" s="77">
        <f>SUMPRODUCT(D354:D356,F354:F356)</f>
        <v>0</v>
      </c>
      <c r="G357" s="77">
        <f>SUMPRODUCT(D354:D356,G354:G356)</f>
        <v>0</v>
      </c>
      <c r="H357" s="78">
        <f>SUM(H354:H356)</f>
        <v>0</v>
      </c>
    </row>
    <row r="358" spans="1:8" s="6" customFormat="1" ht="15.75" thickBot="1">
      <c r="A358" s="79"/>
      <c r="B358" s="80" t="s">
        <v>148</v>
      </c>
      <c r="C358" s="81" t="s">
        <v>149</v>
      </c>
      <c r="D358" s="82"/>
      <c r="E358" s="82"/>
      <c r="F358" s="83"/>
      <c r="G358" s="83"/>
      <c r="H358" s="84"/>
    </row>
    <row r="359" spans="1:8" s="6" customFormat="1" ht="15">
      <c r="A359" s="88"/>
      <c r="B359" s="40" t="s">
        <v>14</v>
      </c>
      <c r="C359" s="17" t="s">
        <v>150</v>
      </c>
      <c r="D359" s="42">
        <v>6</v>
      </c>
      <c r="E359" s="42" t="s">
        <v>12</v>
      </c>
      <c r="F359" s="192"/>
      <c r="G359" s="192"/>
      <c r="H359" s="37">
        <f aca="true" t="shared" si="14" ref="H359:H365">SUM(F359:G359)*D359</f>
        <v>0</v>
      </c>
    </row>
    <row r="360" spans="1:8" s="6" customFormat="1" ht="15">
      <c r="A360" s="88"/>
      <c r="B360" s="40" t="s">
        <v>17</v>
      </c>
      <c r="C360" s="17" t="s">
        <v>151</v>
      </c>
      <c r="D360" s="42">
        <v>2</v>
      </c>
      <c r="E360" s="42" t="s">
        <v>12</v>
      </c>
      <c r="F360" s="192"/>
      <c r="G360" s="192"/>
      <c r="H360" s="37">
        <f t="shared" si="14"/>
        <v>0</v>
      </c>
    </row>
    <row r="361" spans="1:8" s="6" customFormat="1" ht="15">
      <c r="A361" s="88"/>
      <c r="B361" s="40" t="s">
        <v>19</v>
      </c>
      <c r="C361" s="17" t="s">
        <v>152</v>
      </c>
      <c r="D361" s="42">
        <v>4</v>
      </c>
      <c r="E361" s="42" t="s">
        <v>12</v>
      </c>
      <c r="F361" s="192"/>
      <c r="G361" s="192"/>
      <c r="H361" s="37">
        <f t="shared" si="14"/>
        <v>0</v>
      </c>
    </row>
    <row r="362" spans="1:8" s="6" customFormat="1" ht="15">
      <c r="A362" s="88"/>
      <c r="B362" s="40" t="s">
        <v>21</v>
      </c>
      <c r="C362" s="17" t="s">
        <v>153</v>
      </c>
      <c r="D362" s="42">
        <v>7</v>
      </c>
      <c r="E362" s="42" t="s">
        <v>12</v>
      </c>
      <c r="F362" s="192"/>
      <c r="G362" s="192"/>
      <c r="H362" s="37">
        <f t="shared" si="14"/>
        <v>0</v>
      </c>
    </row>
    <row r="363" spans="1:8" s="6" customFormat="1" ht="15">
      <c r="A363" s="88"/>
      <c r="B363" s="40" t="s">
        <v>22</v>
      </c>
      <c r="C363" s="17" t="s">
        <v>154</v>
      </c>
      <c r="D363" s="42">
        <v>5</v>
      </c>
      <c r="E363" s="42" t="s">
        <v>12</v>
      </c>
      <c r="F363" s="192"/>
      <c r="G363" s="192"/>
      <c r="H363" s="37">
        <f t="shared" si="14"/>
        <v>0</v>
      </c>
    </row>
    <row r="364" spans="1:8" s="6" customFormat="1" ht="15">
      <c r="A364" s="88"/>
      <c r="B364" s="40" t="s">
        <v>23</v>
      </c>
      <c r="C364" s="17" t="s">
        <v>155</v>
      </c>
      <c r="D364" s="42">
        <v>2</v>
      </c>
      <c r="E364" s="42" t="s">
        <v>12</v>
      </c>
      <c r="F364" s="192"/>
      <c r="G364" s="192"/>
      <c r="H364" s="37">
        <f t="shared" si="14"/>
        <v>0</v>
      </c>
    </row>
    <row r="365" spans="1:8" ht="51">
      <c r="A365" s="33"/>
      <c r="B365" s="40" t="s">
        <v>24</v>
      </c>
      <c r="C365" s="17" t="s">
        <v>481</v>
      </c>
      <c r="D365" s="42">
        <v>1</v>
      </c>
      <c r="E365" s="42" t="s">
        <v>12</v>
      </c>
      <c r="F365" s="192"/>
      <c r="G365" s="192"/>
      <c r="H365" s="37">
        <f t="shared" si="14"/>
        <v>0</v>
      </c>
    </row>
    <row r="366" spans="1:8" ht="15">
      <c r="A366" s="108"/>
      <c r="B366" s="109"/>
      <c r="C366" s="110" t="s">
        <v>156</v>
      </c>
      <c r="D366" s="110"/>
      <c r="E366" s="110"/>
      <c r="F366" s="111">
        <f>SUMPRODUCT(D359:D365,F359:F365)</f>
        <v>0</v>
      </c>
      <c r="G366" s="111">
        <f>SUMPRODUCT(D359:D365,G359:G365)</f>
        <v>0</v>
      </c>
      <c r="H366" s="112">
        <f>SUM(H359:H365)</f>
        <v>0</v>
      </c>
    </row>
    <row r="367" spans="1:8" ht="15.75" thickBot="1">
      <c r="A367" s="113"/>
      <c r="B367" s="75"/>
      <c r="C367" s="114" t="s">
        <v>157</v>
      </c>
      <c r="D367" s="115"/>
      <c r="E367" s="115"/>
      <c r="F367" s="116">
        <f>F357+F352+F347+F306+F244+F230+F366</f>
        <v>0</v>
      </c>
      <c r="G367" s="116">
        <f>G357+G352+G347+G306+G244+G230+G366</f>
        <v>0</v>
      </c>
      <c r="H367" s="116">
        <f>H357+H352+H347+H306+H244+H230+H366</f>
        <v>0</v>
      </c>
    </row>
    <row r="368" spans="1:8" ht="15.75" thickBot="1">
      <c r="A368" s="79"/>
      <c r="B368" s="80" t="s">
        <v>158</v>
      </c>
      <c r="C368" s="81" t="s">
        <v>159</v>
      </c>
      <c r="D368" s="82"/>
      <c r="E368" s="82"/>
      <c r="F368" s="83"/>
      <c r="G368" s="83"/>
      <c r="H368" s="84"/>
    </row>
    <row r="369" spans="1:8" ht="15">
      <c r="A369" s="52"/>
      <c r="B369" s="53">
        <v>1</v>
      </c>
      <c r="C369" s="54" t="s">
        <v>292</v>
      </c>
      <c r="D369" s="55"/>
      <c r="E369" s="56"/>
      <c r="F369" s="57"/>
      <c r="G369" s="57"/>
      <c r="H369" s="58"/>
    </row>
    <row r="370" spans="1:8" ht="15">
      <c r="A370" s="59"/>
      <c r="B370" s="60" t="s">
        <v>14</v>
      </c>
      <c r="C370" s="61" t="s">
        <v>482</v>
      </c>
      <c r="D370" s="117">
        <v>16</v>
      </c>
      <c r="E370" s="68" t="s">
        <v>65</v>
      </c>
      <c r="F370" s="199"/>
      <c r="G370" s="199"/>
      <c r="H370" s="37">
        <f aca="true" t="shared" si="15" ref="H370:H433">SUM(F370,G370)*D370</f>
        <v>0</v>
      </c>
    </row>
    <row r="371" spans="1:8" ht="15">
      <c r="A371" s="59"/>
      <c r="B371" s="60" t="s">
        <v>17</v>
      </c>
      <c r="C371" s="61" t="s">
        <v>483</v>
      </c>
      <c r="D371" s="117">
        <v>12</v>
      </c>
      <c r="E371" s="68" t="s">
        <v>65</v>
      </c>
      <c r="F371" s="199"/>
      <c r="G371" s="199"/>
      <c r="H371" s="37">
        <f t="shared" si="15"/>
        <v>0</v>
      </c>
    </row>
    <row r="372" spans="1:8" ht="15">
      <c r="A372" s="59"/>
      <c r="B372" s="60" t="s">
        <v>19</v>
      </c>
      <c r="C372" s="61" t="s">
        <v>483</v>
      </c>
      <c r="D372" s="117">
        <v>8</v>
      </c>
      <c r="E372" s="68" t="s">
        <v>65</v>
      </c>
      <c r="F372" s="199"/>
      <c r="G372" s="199"/>
      <c r="H372" s="37">
        <f t="shared" si="15"/>
        <v>0</v>
      </c>
    </row>
    <row r="373" spans="1:8" ht="15">
      <c r="A373" s="59"/>
      <c r="B373" s="60" t="s">
        <v>21</v>
      </c>
      <c r="C373" s="61" t="s">
        <v>772</v>
      </c>
      <c r="D373" s="117">
        <v>32</v>
      </c>
      <c r="E373" s="68" t="s">
        <v>65</v>
      </c>
      <c r="F373" s="199"/>
      <c r="G373" s="199"/>
      <c r="H373" s="37">
        <f t="shared" si="15"/>
        <v>0</v>
      </c>
    </row>
    <row r="374" spans="1:8" ht="15">
      <c r="A374" s="59"/>
      <c r="B374" s="60" t="s">
        <v>22</v>
      </c>
      <c r="C374" s="61" t="s">
        <v>773</v>
      </c>
      <c r="D374" s="117">
        <v>30</v>
      </c>
      <c r="E374" s="68" t="s">
        <v>20</v>
      </c>
      <c r="F374" s="199"/>
      <c r="G374" s="199"/>
      <c r="H374" s="37">
        <f t="shared" si="15"/>
        <v>0</v>
      </c>
    </row>
    <row r="375" spans="1:8" ht="15">
      <c r="A375" s="59"/>
      <c r="B375" s="60" t="s">
        <v>23</v>
      </c>
      <c r="C375" s="61" t="s">
        <v>774</v>
      </c>
      <c r="D375" s="117">
        <v>30</v>
      </c>
      <c r="E375" s="68" t="s">
        <v>20</v>
      </c>
      <c r="F375" s="199"/>
      <c r="G375" s="199"/>
      <c r="H375" s="37">
        <f t="shared" si="15"/>
        <v>0</v>
      </c>
    </row>
    <row r="376" spans="1:8" ht="15">
      <c r="A376" s="59"/>
      <c r="B376" s="60" t="s">
        <v>24</v>
      </c>
      <c r="C376" s="118" t="s">
        <v>484</v>
      </c>
      <c r="D376" s="117">
        <v>10</v>
      </c>
      <c r="E376" s="68" t="s">
        <v>20</v>
      </c>
      <c r="F376" s="199"/>
      <c r="G376" s="199"/>
      <c r="H376" s="37">
        <f t="shared" si="15"/>
        <v>0</v>
      </c>
    </row>
    <row r="377" spans="1:8" ht="15">
      <c r="A377" s="59"/>
      <c r="B377" s="60" t="s">
        <v>25</v>
      </c>
      <c r="C377" s="118" t="s">
        <v>485</v>
      </c>
      <c r="D377" s="117">
        <v>5</v>
      </c>
      <c r="E377" s="68" t="s">
        <v>20</v>
      </c>
      <c r="F377" s="199"/>
      <c r="G377" s="199"/>
      <c r="H377" s="37">
        <f t="shared" si="15"/>
        <v>0</v>
      </c>
    </row>
    <row r="378" spans="1:8" ht="15">
      <c r="A378" s="59"/>
      <c r="B378" s="60" t="s">
        <v>26</v>
      </c>
      <c r="C378" s="118" t="s">
        <v>486</v>
      </c>
      <c r="D378" s="117">
        <v>3</v>
      </c>
      <c r="E378" s="68" t="s">
        <v>101</v>
      </c>
      <c r="F378" s="199"/>
      <c r="G378" s="199"/>
      <c r="H378" s="37">
        <f t="shared" si="15"/>
        <v>0</v>
      </c>
    </row>
    <row r="379" spans="1:8" ht="15">
      <c r="A379" s="59"/>
      <c r="B379" s="60" t="s">
        <v>27</v>
      </c>
      <c r="C379" s="118" t="s">
        <v>487</v>
      </c>
      <c r="D379" s="117">
        <v>3</v>
      </c>
      <c r="E379" s="68" t="s">
        <v>101</v>
      </c>
      <c r="F379" s="199"/>
      <c r="G379" s="199"/>
      <c r="H379" s="37">
        <f t="shared" si="15"/>
        <v>0</v>
      </c>
    </row>
    <row r="380" spans="1:8" ht="25.5">
      <c r="A380" s="59"/>
      <c r="B380" s="60" t="s">
        <v>28</v>
      </c>
      <c r="C380" s="61" t="s">
        <v>488</v>
      </c>
      <c r="D380" s="117">
        <v>1</v>
      </c>
      <c r="E380" s="68" t="s">
        <v>48</v>
      </c>
      <c r="F380" s="199"/>
      <c r="G380" s="199"/>
      <c r="H380" s="37">
        <f t="shared" si="15"/>
        <v>0</v>
      </c>
    </row>
    <row r="381" spans="1:8" ht="15">
      <c r="A381" s="59"/>
      <c r="B381" s="65" t="s">
        <v>294</v>
      </c>
      <c r="C381" s="66" t="s">
        <v>295</v>
      </c>
      <c r="D381" s="62"/>
      <c r="E381" s="63"/>
      <c r="F381" s="20"/>
      <c r="G381" s="18"/>
      <c r="H381" s="37"/>
    </row>
    <row r="382" spans="1:8" ht="15">
      <c r="A382" s="59"/>
      <c r="B382" s="60" t="s">
        <v>49</v>
      </c>
      <c r="C382" s="61" t="s">
        <v>297</v>
      </c>
      <c r="D382" s="62">
        <v>1</v>
      </c>
      <c r="E382" s="63" t="s">
        <v>101</v>
      </c>
      <c r="F382" s="193"/>
      <c r="G382" s="194"/>
      <c r="H382" s="37">
        <f t="shared" si="15"/>
        <v>0</v>
      </c>
    </row>
    <row r="383" spans="1:8" ht="20.25" customHeight="1">
      <c r="A383" s="59"/>
      <c r="B383" s="60" t="s">
        <v>50</v>
      </c>
      <c r="C383" s="61" t="s">
        <v>489</v>
      </c>
      <c r="D383" s="62">
        <v>80</v>
      </c>
      <c r="E383" s="63" t="s">
        <v>20</v>
      </c>
      <c r="F383" s="193"/>
      <c r="G383" s="194"/>
      <c r="H383" s="37">
        <f t="shared" si="15"/>
        <v>0</v>
      </c>
    </row>
    <row r="384" spans="1:8" ht="15">
      <c r="A384" s="59"/>
      <c r="B384" s="60" t="s">
        <v>51</v>
      </c>
      <c r="C384" s="61" t="s">
        <v>490</v>
      </c>
      <c r="D384" s="62">
        <v>1</v>
      </c>
      <c r="E384" s="63" t="s">
        <v>101</v>
      </c>
      <c r="F384" s="193"/>
      <c r="G384" s="194"/>
      <c r="H384" s="37">
        <f t="shared" si="15"/>
        <v>0</v>
      </c>
    </row>
    <row r="385" spans="1:8" ht="15">
      <c r="A385" s="59"/>
      <c r="B385" s="60" t="s">
        <v>52</v>
      </c>
      <c r="C385" s="61" t="s">
        <v>733</v>
      </c>
      <c r="D385" s="62">
        <v>2</v>
      </c>
      <c r="E385" s="63" t="s">
        <v>101</v>
      </c>
      <c r="F385" s="193"/>
      <c r="G385" s="194"/>
      <c r="H385" s="37">
        <f t="shared" si="15"/>
        <v>0</v>
      </c>
    </row>
    <row r="386" spans="1:8" ht="25.5">
      <c r="A386" s="59"/>
      <c r="B386" s="60" t="s">
        <v>53</v>
      </c>
      <c r="C386" s="61" t="s">
        <v>491</v>
      </c>
      <c r="D386" s="62">
        <v>1</v>
      </c>
      <c r="E386" s="63" t="s">
        <v>101</v>
      </c>
      <c r="F386" s="193"/>
      <c r="G386" s="194"/>
      <c r="H386" s="37">
        <f t="shared" si="15"/>
        <v>0</v>
      </c>
    </row>
    <row r="387" spans="1:8" ht="25.5">
      <c r="A387" s="59"/>
      <c r="B387" s="60" t="s">
        <v>112</v>
      </c>
      <c r="C387" s="61" t="s">
        <v>492</v>
      </c>
      <c r="D387" s="62">
        <v>1</v>
      </c>
      <c r="E387" s="63" t="s">
        <v>101</v>
      </c>
      <c r="F387" s="193"/>
      <c r="G387" s="194"/>
      <c r="H387" s="37">
        <f t="shared" si="15"/>
        <v>0</v>
      </c>
    </row>
    <row r="388" spans="1:8" ht="15">
      <c r="A388" s="59"/>
      <c r="B388" s="60" t="s">
        <v>117</v>
      </c>
      <c r="C388" s="61" t="s">
        <v>493</v>
      </c>
      <c r="D388" s="62">
        <v>1</v>
      </c>
      <c r="E388" s="63" t="s">
        <v>101</v>
      </c>
      <c r="F388" s="193"/>
      <c r="G388" s="194"/>
      <c r="H388" s="37">
        <f t="shared" si="15"/>
        <v>0</v>
      </c>
    </row>
    <row r="389" spans="1:8" ht="15">
      <c r="A389" s="59"/>
      <c r="B389" s="60" t="s">
        <v>118</v>
      </c>
      <c r="C389" s="61" t="s">
        <v>296</v>
      </c>
      <c r="D389" s="62">
        <v>50</v>
      </c>
      <c r="E389" s="63" t="s">
        <v>20</v>
      </c>
      <c r="F389" s="193"/>
      <c r="G389" s="194"/>
      <c r="H389" s="37">
        <f t="shared" si="15"/>
        <v>0</v>
      </c>
    </row>
    <row r="390" spans="1:8" ht="15">
      <c r="A390" s="59"/>
      <c r="B390" s="60" t="s">
        <v>119</v>
      </c>
      <c r="C390" s="61" t="s">
        <v>494</v>
      </c>
      <c r="D390" s="62">
        <v>25</v>
      </c>
      <c r="E390" s="63" t="s">
        <v>20</v>
      </c>
      <c r="F390" s="193"/>
      <c r="G390" s="194"/>
      <c r="H390" s="37">
        <f t="shared" si="15"/>
        <v>0</v>
      </c>
    </row>
    <row r="391" spans="1:8" ht="15">
      <c r="A391" s="59"/>
      <c r="B391" s="60" t="s">
        <v>120</v>
      </c>
      <c r="C391" s="61" t="s">
        <v>495</v>
      </c>
      <c r="D391" s="62">
        <v>6</v>
      </c>
      <c r="E391" s="63" t="s">
        <v>101</v>
      </c>
      <c r="F391" s="193"/>
      <c r="G391" s="194"/>
      <c r="H391" s="37">
        <f t="shared" si="15"/>
        <v>0</v>
      </c>
    </row>
    <row r="392" spans="1:8" ht="15">
      <c r="A392" s="59"/>
      <c r="B392" s="60" t="s">
        <v>172</v>
      </c>
      <c r="C392" s="61" t="s">
        <v>496</v>
      </c>
      <c r="D392" s="62">
        <v>6</v>
      </c>
      <c r="E392" s="63" t="s">
        <v>101</v>
      </c>
      <c r="F392" s="193"/>
      <c r="G392" s="194"/>
      <c r="H392" s="37">
        <f t="shared" si="15"/>
        <v>0</v>
      </c>
    </row>
    <row r="393" spans="1:8" ht="15">
      <c r="A393" s="59"/>
      <c r="B393" s="60" t="s">
        <v>173</v>
      </c>
      <c r="C393" s="61" t="s">
        <v>312</v>
      </c>
      <c r="D393" s="62">
        <v>4</v>
      </c>
      <c r="E393" s="63" t="s">
        <v>101</v>
      </c>
      <c r="F393" s="193"/>
      <c r="G393" s="194"/>
      <c r="H393" s="37">
        <f t="shared" si="15"/>
        <v>0</v>
      </c>
    </row>
    <row r="394" spans="1:8" ht="15">
      <c r="A394" s="59"/>
      <c r="B394" s="60" t="s">
        <v>174</v>
      </c>
      <c r="C394" s="61" t="s">
        <v>313</v>
      </c>
      <c r="D394" s="62">
        <v>2</v>
      </c>
      <c r="E394" s="63" t="s">
        <v>101</v>
      </c>
      <c r="F394" s="193"/>
      <c r="G394" s="194"/>
      <c r="H394" s="37">
        <f t="shared" si="15"/>
        <v>0</v>
      </c>
    </row>
    <row r="395" spans="1:8" ht="15">
      <c r="A395" s="59"/>
      <c r="B395" s="60" t="s">
        <v>175</v>
      </c>
      <c r="C395" s="61" t="s">
        <v>497</v>
      </c>
      <c r="D395" s="62">
        <v>50</v>
      </c>
      <c r="E395" s="63" t="s">
        <v>20</v>
      </c>
      <c r="F395" s="193"/>
      <c r="G395" s="194"/>
      <c r="H395" s="37">
        <f t="shared" si="15"/>
        <v>0</v>
      </c>
    </row>
    <row r="396" spans="1:8" ht="15">
      <c r="A396" s="59"/>
      <c r="B396" s="60" t="s">
        <v>176</v>
      </c>
      <c r="C396" s="61" t="s">
        <v>314</v>
      </c>
      <c r="D396" s="62">
        <v>2</v>
      </c>
      <c r="E396" s="63" t="s">
        <v>101</v>
      </c>
      <c r="F396" s="193"/>
      <c r="G396" s="194"/>
      <c r="H396" s="37">
        <f t="shared" si="15"/>
        <v>0</v>
      </c>
    </row>
    <row r="397" spans="1:8" ht="15">
      <c r="A397" s="59"/>
      <c r="B397" s="60" t="s">
        <v>177</v>
      </c>
      <c r="C397" s="61" t="s">
        <v>315</v>
      </c>
      <c r="D397" s="62">
        <v>4</v>
      </c>
      <c r="E397" s="63" t="s">
        <v>101</v>
      </c>
      <c r="F397" s="193"/>
      <c r="G397" s="194"/>
      <c r="H397" s="37">
        <f t="shared" si="15"/>
        <v>0</v>
      </c>
    </row>
    <row r="398" spans="1:8" ht="15">
      <c r="A398" s="59"/>
      <c r="B398" s="60" t="s">
        <v>178</v>
      </c>
      <c r="C398" s="61" t="s">
        <v>316</v>
      </c>
      <c r="D398" s="62">
        <v>2</v>
      </c>
      <c r="E398" s="63" t="s">
        <v>101</v>
      </c>
      <c r="F398" s="193"/>
      <c r="G398" s="194"/>
      <c r="H398" s="37">
        <f t="shared" si="15"/>
        <v>0</v>
      </c>
    </row>
    <row r="399" spans="1:8" ht="25.5">
      <c r="A399" s="59"/>
      <c r="B399" s="60" t="s">
        <v>179</v>
      </c>
      <c r="C399" s="61" t="s">
        <v>498</v>
      </c>
      <c r="D399" s="62">
        <v>1</v>
      </c>
      <c r="E399" s="63" t="s">
        <v>48</v>
      </c>
      <c r="F399" s="193"/>
      <c r="G399" s="194"/>
      <c r="H399" s="37">
        <f t="shared" si="15"/>
        <v>0</v>
      </c>
    </row>
    <row r="400" spans="1:8" ht="15">
      <c r="A400" s="64"/>
      <c r="B400" s="65" t="s">
        <v>298</v>
      </c>
      <c r="C400" s="66" t="s">
        <v>299</v>
      </c>
      <c r="D400" s="67"/>
      <c r="E400" s="68"/>
      <c r="F400" s="19"/>
      <c r="G400" s="19"/>
      <c r="H400" s="37"/>
    </row>
    <row r="401" spans="1:8" ht="25.5">
      <c r="A401" s="64"/>
      <c r="B401" s="60" t="s">
        <v>55</v>
      </c>
      <c r="C401" s="61" t="s">
        <v>786</v>
      </c>
      <c r="D401" s="67">
        <v>95</v>
      </c>
      <c r="E401" s="68" t="s">
        <v>101</v>
      </c>
      <c r="F401" s="195"/>
      <c r="G401" s="195"/>
      <c r="H401" s="37">
        <f t="shared" si="15"/>
        <v>0</v>
      </c>
    </row>
    <row r="402" spans="1:8" ht="15">
      <c r="A402" s="64"/>
      <c r="B402" s="60" t="s">
        <v>56</v>
      </c>
      <c r="C402" s="61" t="s">
        <v>499</v>
      </c>
      <c r="D402" s="67">
        <v>15</v>
      </c>
      <c r="E402" s="68" t="s">
        <v>101</v>
      </c>
      <c r="F402" s="195"/>
      <c r="G402" s="195"/>
      <c r="H402" s="37">
        <f t="shared" si="15"/>
        <v>0</v>
      </c>
    </row>
    <row r="403" spans="1:8" ht="15">
      <c r="A403" s="64"/>
      <c r="B403" s="60" t="s">
        <v>57</v>
      </c>
      <c r="C403" s="61" t="s">
        <v>500</v>
      </c>
      <c r="D403" s="67">
        <v>7</v>
      </c>
      <c r="E403" s="68" t="s">
        <v>501</v>
      </c>
      <c r="F403" s="195"/>
      <c r="G403" s="195"/>
      <c r="H403" s="37">
        <f t="shared" si="15"/>
        <v>0</v>
      </c>
    </row>
    <row r="404" spans="1:8" ht="15">
      <c r="A404" s="64"/>
      <c r="B404" s="60" t="s">
        <v>102</v>
      </c>
      <c r="C404" s="61" t="s">
        <v>502</v>
      </c>
      <c r="D404" s="67">
        <v>1</v>
      </c>
      <c r="E404" s="68" t="s">
        <v>101</v>
      </c>
      <c r="F404" s="195"/>
      <c r="G404" s="195"/>
      <c r="H404" s="37">
        <f t="shared" si="15"/>
        <v>0</v>
      </c>
    </row>
    <row r="405" spans="1:8" ht="15">
      <c r="A405" s="64"/>
      <c r="B405" s="60" t="s">
        <v>160</v>
      </c>
      <c r="C405" s="61" t="s">
        <v>503</v>
      </c>
      <c r="D405" s="67">
        <v>2</v>
      </c>
      <c r="E405" s="68" t="s">
        <v>101</v>
      </c>
      <c r="F405" s="195"/>
      <c r="G405" s="195"/>
      <c r="H405" s="37">
        <f t="shared" si="15"/>
        <v>0</v>
      </c>
    </row>
    <row r="406" spans="1:8" ht="15">
      <c r="A406" s="64"/>
      <c r="B406" s="60" t="s">
        <v>161</v>
      </c>
      <c r="C406" s="61" t="s">
        <v>504</v>
      </c>
      <c r="D406" s="67">
        <v>1</v>
      </c>
      <c r="E406" s="68" t="s">
        <v>101</v>
      </c>
      <c r="F406" s="195"/>
      <c r="G406" s="195"/>
      <c r="H406" s="37">
        <f t="shared" si="15"/>
        <v>0</v>
      </c>
    </row>
    <row r="407" spans="1:8" ht="15">
      <c r="A407" s="64"/>
      <c r="B407" s="60" t="s">
        <v>162</v>
      </c>
      <c r="C407" s="61" t="s">
        <v>505</v>
      </c>
      <c r="D407" s="67">
        <v>2</v>
      </c>
      <c r="E407" s="68" t="s">
        <v>101</v>
      </c>
      <c r="F407" s="195"/>
      <c r="G407" s="195"/>
      <c r="H407" s="37">
        <f t="shared" si="15"/>
        <v>0</v>
      </c>
    </row>
    <row r="408" spans="1:8" ht="15">
      <c r="A408" s="64"/>
      <c r="B408" s="60" t="s">
        <v>180</v>
      </c>
      <c r="C408" s="61" t="s">
        <v>506</v>
      </c>
      <c r="D408" s="67">
        <v>5</v>
      </c>
      <c r="E408" s="68" t="s">
        <v>101</v>
      </c>
      <c r="F408" s="195"/>
      <c r="G408" s="195"/>
      <c r="H408" s="37">
        <f t="shared" si="15"/>
        <v>0</v>
      </c>
    </row>
    <row r="409" spans="1:8" ht="15">
      <c r="A409" s="64"/>
      <c r="B409" s="60" t="s">
        <v>181</v>
      </c>
      <c r="C409" s="61" t="s">
        <v>507</v>
      </c>
      <c r="D409" s="67">
        <v>3</v>
      </c>
      <c r="E409" s="68" t="s">
        <v>101</v>
      </c>
      <c r="F409" s="195"/>
      <c r="G409" s="195"/>
      <c r="H409" s="37">
        <f t="shared" si="15"/>
        <v>0</v>
      </c>
    </row>
    <row r="410" spans="1:8" ht="15">
      <c r="A410" s="64"/>
      <c r="B410" s="60" t="s">
        <v>182</v>
      </c>
      <c r="C410" s="61" t="s">
        <v>508</v>
      </c>
      <c r="D410" s="67">
        <v>2</v>
      </c>
      <c r="E410" s="68" t="s">
        <v>101</v>
      </c>
      <c r="F410" s="195"/>
      <c r="G410" s="195"/>
      <c r="H410" s="37">
        <f t="shared" si="15"/>
        <v>0</v>
      </c>
    </row>
    <row r="411" spans="1:8" ht="15">
      <c r="A411" s="64"/>
      <c r="B411" s="60" t="s">
        <v>183</v>
      </c>
      <c r="C411" s="61" t="s">
        <v>509</v>
      </c>
      <c r="D411" s="67">
        <v>3</v>
      </c>
      <c r="E411" s="68" t="s">
        <v>101</v>
      </c>
      <c r="F411" s="195"/>
      <c r="G411" s="195"/>
      <c r="H411" s="37">
        <f t="shared" si="15"/>
        <v>0</v>
      </c>
    </row>
    <row r="412" spans="1:8" ht="15">
      <c r="A412" s="64"/>
      <c r="B412" s="60" t="s">
        <v>184</v>
      </c>
      <c r="C412" s="61" t="s">
        <v>510</v>
      </c>
      <c r="D412" s="67">
        <v>7</v>
      </c>
      <c r="E412" s="68" t="s">
        <v>101</v>
      </c>
      <c r="F412" s="195"/>
      <c r="G412" s="195"/>
      <c r="H412" s="37">
        <f t="shared" si="15"/>
        <v>0</v>
      </c>
    </row>
    <row r="413" spans="1:8" ht="15">
      <c r="A413" s="64"/>
      <c r="B413" s="60" t="s">
        <v>185</v>
      </c>
      <c r="C413" s="61" t="s">
        <v>511</v>
      </c>
      <c r="D413" s="67">
        <v>6</v>
      </c>
      <c r="E413" s="68" t="s">
        <v>101</v>
      </c>
      <c r="F413" s="195"/>
      <c r="G413" s="195"/>
      <c r="H413" s="37">
        <f t="shared" si="15"/>
        <v>0</v>
      </c>
    </row>
    <row r="414" spans="1:8" ht="15">
      <c r="A414" s="64"/>
      <c r="B414" s="60" t="s">
        <v>186</v>
      </c>
      <c r="C414" s="61" t="s">
        <v>512</v>
      </c>
      <c r="D414" s="67">
        <v>1</v>
      </c>
      <c r="E414" s="68" t="s">
        <v>513</v>
      </c>
      <c r="F414" s="195"/>
      <c r="G414" s="195"/>
      <c r="H414" s="37">
        <f t="shared" si="15"/>
        <v>0</v>
      </c>
    </row>
    <row r="415" spans="1:8" ht="15">
      <c r="A415" s="64"/>
      <c r="B415" s="60" t="s">
        <v>187</v>
      </c>
      <c r="C415" s="61" t="s">
        <v>514</v>
      </c>
      <c r="D415" s="67">
        <v>1</v>
      </c>
      <c r="E415" s="68" t="s">
        <v>513</v>
      </c>
      <c r="F415" s="195"/>
      <c r="G415" s="195"/>
      <c r="H415" s="37">
        <f t="shared" si="15"/>
        <v>0</v>
      </c>
    </row>
    <row r="416" spans="1:8" ht="15">
      <c r="A416" s="64"/>
      <c r="B416" s="60" t="s">
        <v>188</v>
      </c>
      <c r="C416" s="61" t="s">
        <v>515</v>
      </c>
      <c r="D416" s="67">
        <v>17</v>
      </c>
      <c r="E416" s="68" t="s">
        <v>101</v>
      </c>
      <c r="F416" s="195"/>
      <c r="G416" s="195"/>
      <c r="H416" s="37">
        <f t="shared" si="15"/>
        <v>0</v>
      </c>
    </row>
    <row r="417" spans="1:8" ht="15">
      <c r="A417" s="64"/>
      <c r="B417" s="60" t="s">
        <v>189</v>
      </c>
      <c r="C417" s="61" t="s">
        <v>516</v>
      </c>
      <c r="D417" s="67">
        <v>1</v>
      </c>
      <c r="E417" s="68" t="s">
        <v>501</v>
      </c>
      <c r="F417" s="195"/>
      <c r="G417" s="195"/>
      <c r="H417" s="37">
        <f t="shared" si="15"/>
        <v>0</v>
      </c>
    </row>
    <row r="418" spans="1:8" ht="15">
      <c r="A418" s="64"/>
      <c r="B418" s="60" t="s">
        <v>190</v>
      </c>
      <c r="C418" s="61" t="s">
        <v>517</v>
      </c>
      <c r="D418" s="67">
        <v>2</v>
      </c>
      <c r="E418" s="68" t="s">
        <v>513</v>
      </c>
      <c r="F418" s="195"/>
      <c r="G418" s="195"/>
      <c r="H418" s="37">
        <f t="shared" si="15"/>
        <v>0</v>
      </c>
    </row>
    <row r="419" spans="1:8" ht="15">
      <c r="A419" s="64"/>
      <c r="B419" s="60" t="s">
        <v>191</v>
      </c>
      <c r="C419" s="61" t="s">
        <v>518</v>
      </c>
      <c r="D419" s="67">
        <v>36</v>
      </c>
      <c r="E419" s="68" t="s">
        <v>20</v>
      </c>
      <c r="F419" s="195"/>
      <c r="G419" s="195"/>
      <c r="H419" s="37">
        <f t="shared" si="15"/>
        <v>0</v>
      </c>
    </row>
    <row r="420" spans="1:8" ht="15">
      <c r="A420" s="64"/>
      <c r="B420" s="60" t="s">
        <v>192</v>
      </c>
      <c r="C420" s="61" t="s">
        <v>301</v>
      </c>
      <c r="D420" s="67">
        <v>18</v>
      </c>
      <c r="E420" s="68" t="s">
        <v>20</v>
      </c>
      <c r="F420" s="195"/>
      <c r="G420" s="195"/>
      <c r="H420" s="37">
        <f t="shared" si="15"/>
        <v>0</v>
      </c>
    </row>
    <row r="421" spans="1:8" ht="15">
      <c r="A421" s="64"/>
      <c r="B421" s="60" t="s">
        <v>193</v>
      </c>
      <c r="C421" s="61" t="s">
        <v>519</v>
      </c>
      <c r="D421" s="67">
        <v>18</v>
      </c>
      <c r="E421" s="68" t="s">
        <v>101</v>
      </c>
      <c r="F421" s="195"/>
      <c r="G421" s="195"/>
      <c r="H421" s="37">
        <f t="shared" si="15"/>
        <v>0</v>
      </c>
    </row>
    <row r="422" spans="1:8" ht="15">
      <c r="A422" s="64"/>
      <c r="B422" s="60" t="s">
        <v>194</v>
      </c>
      <c r="C422" s="61" t="s">
        <v>302</v>
      </c>
      <c r="D422" s="67">
        <v>10</v>
      </c>
      <c r="E422" s="68" t="s">
        <v>101</v>
      </c>
      <c r="F422" s="195"/>
      <c r="G422" s="195"/>
      <c r="H422" s="37">
        <f t="shared" si="15"/>
        <v>0</v>
      </c>
    </row>
    <row r="423" spans="1:8" ht="25.5">
      <c r="A423" s="64"/>
      <c r="B423" s="60" t="s">
        <v>195</v>
      </c>
      <c r="C423" s="61" t="s">
        <v>520</v>
      </c>
      <c r="D423" s="67">
        <v>2</v>
      </c>
      <c r="E423" s="68" t="s">
        <v>101</v>
      </c>
      <c r="F423" s="195"/>
      <c r="G423" s="194"/>
      <c r="H423" s="37">
        <f t="shared" si="15"/>
        <v>0</v>
      </c>
    </row>
    <row r="424" spans="1:8" ht="25.5">
      <c r="A424" s="64"/>
      <c r="B424" s="60" t="s">
        <v>196</v>
      </c>
      <c r="C424" s="61" t="s">
        <v>521</v>
      </c>
      <c r="D424" s="67">
        <v>10</v>
      </c>
      <c r="E424" s="68" t="s">
        <v>101</v>
      </c>
      <c r="F424" s="195"/>
      <c r="G424" s="194"/>
      <c r="H424" s="37">
        <f t="shared" si="15"/>
        <v>0</v>
      </c>
    </row>
    <row r="425" spans="1:8" ht="25.5">
      <c r="A425" s="64"/>
      <c r="B425" s="60" t="s">
        <v>197</v>
      </c>
      <c r="C425" s="61" t="s">
        <v>522</v>
      </c>
      <c r="D425" s="67">
        <v>9</v>
      </c>
      <c r="E425" s="68" t="s">
        <v>101</v>
      </c>
      <c r="F425" s="195"/>
      <c r="G425" s="194"/>
      <c r="H425" s="37">
        <f t="shared" si="15"/>
        <v>0</v>
      </c>
    </row>
    <row r="426" spans="1:8" ht="25.5">
      <c r="A426" s="64"/>
      <c r="B426" s="60" t="s">
        <v>198</v>
      </c>
      <c r="C426" s="61" t="s">
        <v>787</v>
      </c>
      <c r="D426" s="67">
        <v>1</v>
      </c>
      <c r="E426" s="68" t="s">
        <v>101</v>
      </c>
      <c r="F426" s="195"/>
      <c r="G426" s="194"/>
      <c r="H426" s="37">
        <f t="shared" si="15"/>
        <v>0</v>
      </c>
    </row>
    <row r="427" spans="1:8" ht="25.5">
      <c r="A427" s="64"/>
      <c r="B427" s="60" t="s">
        <v>199</v>
      </c>
      <c r="C427" s="61" t="s">
        <v>523</v>
      </c>
      <c r="D427" s="67">
        <v>1</v>
      </c>
      <c r="E427" s="68" t="s">
        <v>101</v>
      </c>
      <c r="F427" s="195"/>
      <c r="G427" s="194"/>
      <c r="H427" s="37">
        <f t="shared" si="15"/>
        <v>0</v>
      </c>
    </row>
    <row r="428" spans="1:8" ht="25.5">
      <c r="A428" s="64"/>
      <c r="B428" s="60" t="s">
        <v>200</v>
      </c>
      <c r="C428" s="61" t="s">
        <v>524</v>
      </c>
      <c r="D428" s="67">
        <v>1</v>
      </c>
      <c r="E428" s="68" t="s">
        <v>101</v>
      </c>
      <c r="F428" s="195"/>
      <c r="G428" s="194"/>
      <c r="H428" s="37">
        <f t="shared" si="15"/>
        <v>0</v>
      </c>
    </row>
    <row r="429" spans="1:8" ht="25.5">
      <c r="A429" s="64"/>
      <c r="B429" s="60" t="s">
        <v>201</v>
      </c>
      <c r="C429" s="61" t="s">
        <v>525</v>
      </c>
      <c r="D429" s="67">
        <v>4</v>
      </c>
      <c r="E429" s="68" t="s">
        <v>101</v>
      </c>
      <c r="F429" s="195"/>
      <c r="G429" s="194"/>
      <c r="H429" s="37">
        <f t="shared" si="15"/>
        <v>0</v>
      </c>
    </row>
    <row r="430" spans="1:8" ht="15">
      <c r="A430" s="64"/>
      <c r="B430" s="60" t="s">
        <v>202</v>
      </c>
      <c r="C430" s="61" t="s">
        <v>526</v>
      </c>
      <c r="D430" s="67">
        <v>1</v>
      </c>
      <c r="E430" s="68" t="s">
        <v>101</v>
      </c>
      <c r="F430" s="195"/>
      <c r="G430" s="194"/>
      <c r="H430" s="37">
        <f t="shared" si="15"/>
        <v>0</v>
      </c>
    </row>
    <row r="431" spans="1:8" ht="15">
      <c r="A431" s="64"/>
      <c r="B431" s="60" t="s">
        <v>203</v>
      </c>
      <c r="C431" s="61" t="s">
        <v>527</v>
      </c>
      <c r="D431" s="67">
        <v>2</v>
      </c>
      <c r="E431" s="68" t="s">
        <v>101</v>
      </c>
      <c r="F431" s="195"/>
      <c r="G431" s="194"/>
      <c r="H431" s="37">
        <f t="shared" si="15"/>
        <v>0</v>
      </c>
    </row>
    <row r="432" spans="1:8" ht="25.5">
      <c r="A432" s="64"/>
      <c r="B432" s="60" t="s">
        <v>204</v>
      </c>
      <c r="C432" s="61" t="s">
        <v>528</v>
      </c>
      <c r="D432" s="67">
        <v>7</v>
      </c>
      <c r="E432" s="68" t="s">
        <v>101</v>
      </c>
      <c r="F432" s="195"/>
      <c r="G432" s="194"/>
      <c r="H432" s="37">
        <f t="shared" si="15"/>
        <v>0</v>
      </c>
    </row>
    <row r="433" spans="1:8" ht="30.75" customHeight="1">
      <c r="A433" s="64"/>
      <c r="B433" s="60" t="s">
        <v>205</v>
      </c>
      <c r="C433" s="61" t="s">
        <v>529</v>
      </c>
      <c r="D433" s="67">
        <v>3</v>
      </c>
      <c r="E433" s="68" t="s">
        <v>101</v>
      </c>
      <c r="F433" s="195"/>
      <c r="G433" s="194"/>
      <c r="H433" s="37">
        <f t="shared" si="15"/>
        <v>0</v>
      </c>
    </row>
    <row r="434" spans="1:8" ht="29.25" customHeight="1">
      <c r="A434" s="64"/>
      <c r="B434" s="60" t="s">
        <v>531</v>
      </c>
      <c r="C434" s="61" t="s">
        <v>530</v>
      </c>
      <c r="D434" s="67">
        <v>4</v>
      </c>
      <c r="E434" s="68" t="s">
        <v>101</v>
      </c>
      <c r="F434" s="195"/>
      <c r="G434" s="194"/>
      <c r="H434" s="37">
        <f>SUM(F434,G434)*D434</f>
        <v>0</v>
      </c>
    </row>
    <row r="435" spans="1:8" ht="29.25" customHeight="1">
      <c r="A435" s="64"/>
      <c r="B435" s="60" t="s">
        <v>533</v>
      </c>
      <c r="C435" s="61" t="s">
        <v>532</v>
      </c>
      <c r="D435" s="67">
        <v>2</v>
      </c>
      <c r="E435" s="68" t="s">
        <v>101</v>
      </c>
      <c r="F435" s="195"/>
      <c r="G435" s="194"/>
      <c r="H435" s="37">
        <f aca="true" t="shared" si="16" ref="H435:H460">SUM(F435,G435)*D435</f>
        <v>0</v>
      </c>
    </row>
    <row r="436" spans="1:8" ht="29.25" customHeight="1">
      <c r="A436" s="64"/>
      <c r="B436" s="60" t="s">
        <v>535</v>
      </c>
      <c r="C436" s="61" t="s">
        <v>534</v>
      </c>
      <c r="D436" s="67">
        <v>2</v>
      </c>
      <c r="E436" s="68" t="s">
        <v>101</v>
      </c>
      <c r="F436" s="195"/>
      <c r="G436" s="194"/>
      <c r="H436" s="37">
        <f t="shared" si="16"/>
        <v>0</v>
      </c>
    </row>
    <row r="437" spans="1:8" ht="25.5">
      <c r="A437" s="64"/>
      <c r="B437" s="60" t="s">
        <v>536</v>
      </c>
      <c r="C437" s="61" t="s">
        <v>539</v>
      </c>
      <c r="D437" s="67">
        <v>1</v>
      </c>
      <c r="E437" s="68" t="s">
        <v>101</v>
      </c>
      <c r="F437" s="195"/>
      <c r="G437" s="195"/>
      <c r="H437" s="37">
        <f t="shared" si="16"/>
        <v>0</v>
      </c>
    </row>
    <row r="438" spans="1:8" ht="25.5">
      <c r="A438" s="64"/>
      <c r="B438" s="60" t="s">
        <v>537</v>
      </c>
      <c r="C438" s="61" t="s">
        <v>541</v>
      </c>
      <c r="D438" s="67">
        <v>1</v>
      </c>
      <c r="E438" s="68" t="s">
        <v>101</v>
      </c>
      <c r="F438" s="195"/>
      <c r="G438" s="195"/>
      <c r="H438" s="37">
        <f t="shared" si="16"/>
        <v>0</v>
      </c>
    </row>
    <row r="439" spans="1:8" ht="25.5">
      <c r="A439" s="64"/>
      <c r="B439" s="60" t="s">
        <v>538</v>
      </c>
      <c r="C439" s="61" t="s">
        <v>543</v>
      </c>
      <c r="D439" s="67">
        <v>1</v>
      </c>
      <c r="E439" s="68" t="s">
        <v>101</v>
      </c>
      <c r="F439" s="195"/>
      <c r="G439" s="195"/>
      <c r="H439" s="37">
        <f t="shared" si="16"/>
        <v>0</v>
      </c>
    </row>
    <row r="440" spans="1:8" ht="25.5">
      <c r="A440" s="64"/>
      <c r="B440" s="60" t="s">
        <v>540</v>
      </c>
      <c r="C440" s="61" t="s">
        <v>545</v>
      </c>
      <c r="D440" s="67">
        <v>2</v>
      </c>
      <c r="E440" s="68" t="s">
        <v>101</v>
      </c>
      <c r="F440" s="195"/>
      <c r="G440" s="195"/>
      <c r="H440" s="37">
        <f t="shared" si="16"/>
        <v>0</v>
      </c>
    </row>
    <row r="441" spans="1:8" ht="25.5">
      <c r="A441" s="64"/>
      <c r="B441" s="60" t="s">
        <v>542</v>
      </c>
      <c r="C441" s="61" t="s">
        <v>547</v>
      </c>
      <c r="D441" s="67">
        <v>2</v>
      </c>
      <c r="E441" s="68" t="s">
        <v>101</v>
      </c>
      <c r="F441" s="195"/>
      <c r="G441" s="195"/>
      <c r="H441" s="37">
        <f t="shared" si="16"/>
        <v>0</v>
      </c>
    </row>
    <row r="442" spans="1:8" ht="31.5" customHeight="1">
      <c r="A442" s="64"/>
      <c r="B442" s="60" t="s">
        <v>544</v>
      </c>
      <c r="C442" s="61" t="s">
        <v>549</v>
      </c>
      <c r="D442" s="67">
        <v>40</v>
      </c>
      <c r="E442" s="68" t="s">
        <v>300</v>
      </c>
      <c r="F442" s="195"/>
      <c r="G442" s="195"/>
      <c r="H442" s="37">
        <f t="shared" si="16"/>
        <v>0</v>
      </c>
    </row>
    <row r="443" spans="1:8" ht="15">
      <c r="A443" s="64"/>
      <c r="B443" s="60" t="s">
        <v>546</v>
      </c>
      <c r="C443" s="61" t="s">
        <v>551</v>
      </c>
      <c r="D443" s="67">
        <v>1</v>
      </c>
      <c r="E443" s="68" t="s">
        <v>101</v>
      </c>
      <c r="F443" s="195"/>
      <c r="G443" s="195"/>
      <c r="H443" s="37">
        <f t="shared" si="16"/>
        <v>0</v>
      </c>
    </row>
    <row r="444" spans="1:8" ht="15">
      <c r="A444" s="64"/>
      <c r="B444" s="60" t="s">
        <v>548</v>
      </c>
      <c r="C444" s="61" t="s">
        <v>553</v>
      </c>
      <c r="D444" s="67">
        <v>1</v>
      </c>
      <c r="E444" s="68" t="s">
        <v>101</v>
      </c>
      <c r="F444" s="195"/>
      <c r="G444" s="195"/>
      <c r="H444" s="37">
        <f t="shared" si="16"/>
        <v>0</v>
      </c>
    </row>
    <row r="445" spans="1:8" ht="15">
      <c r="A445" s="64"/>
      <c r="B445" s="60" t="s">
        <v>550</v>
      </c>
      <c r="C445" s="61" t="s">
        <v>303</v>
      </c>
      <c r="D445" s="67">
        <v>1</v>
      </c>
      <c r="E445" s="68" t="s">
        <v>300</v>
      </c>
      <c r="F445" s="195"/>
      <c r="G445" s="195"/>
      <c r="H445" s="37">
        <f t="shared" si="16"/>
        <v>0</v>
      </c>
    </row>
    <row r="446" spans="1:8" ht="25.5">
      <c r="A446" s="64"/>
      <c r="B446" s="60" t="s">
        <v>552</v>
      </c>
      <c r="C446" s="61" t="s">
        <v>554</v>
      </c>
      <c r="D446" s="67">
        <v>1</v>
      </c>
      <c r="E446" s="68" t="s">
        <v>48</v>
      </c>
      <c r="F446" s="195"/>
      <c r="G446" s="195"/>
      <c r="H446" s="37">
        <f t="shared" si="16"/>
        <v>0</v>
      </c>
    </row>
    <row r="447" spans="1:8" ht="15">
      <c r="A447" s="59"/>
      <c r="B447" s="65" t="s">
        <v>304</v>
      </c>
      <c r="C447" s="66" t="s">
        <v>305</v>
      </c>
      <c r="D447" s="62"/>
      <c r="E447" s="63"/>
      <c r="F447" s="20"/>
      <c r="G447" s="18"/>
      <c r="H447" s="37"/>
    </row>
    <row r="448" spans="1:8" ht="25.5">
      <c r="A448" s="59"/>
      <c r="B448" s="60" t="s">
        <v>59</v>
      </c>
      <c r="C448" s="61" t="s">
        <v>555</v>
      </c>
      <c r="D448" s="62">
        <v>1</v>
      </c>
      <c r="E448" s="63" t="s">
        <v>101</v>
      </c>
      <c r="F448" s="193"/>
      <c r="G448" s="194"/>
      <c r="H448" s="37">
        <f t="shared" si="16"/>
        <v>0</v>
      </c>
    </row>
    <row r="449" spans="1:8" ht="25.5">
      <c r="A449" s="59"/>
      <c r="B449" s="60" t="s">
        <v>61</v>
      </c>
      <c r="C449" s="61" t="s">
        <v>556</v>
      </c>
      <c r="D449" s="62">
        <v>2</v>
      </c>
      <c r="E449" s="63" t="s">
        <v>101</v>
      </c>
      <c r="F449" s="193"/>
      <c r="G449" s="194"/>
      <c r="H449" s="37">
        <f t="shared" si="16"/>
        <v>0</v>
      </c>
    </row>
    <row r="450" spans="1:8" ht="25.5">
      <c r="A450" s="59"/>
      <c r="B450" s="60" t="s">
        <v>163</v>
      </c>
      <c r="C450" s="61" t="s">
        <v>557</v>
      </c>
      <c r="D450" s="62">
        <v>1</v>
      </c>
      <c r="E450" s="63" t="s">
        <v>101</v>
      </c>
      <c r="F450" s="193"/>
      <c r="G450" s="194"/>
      <c r="H450" s="37">
        <f t="shared" si="16"/>
        <v>0</v>
      </c>
    </row>
    <row r="451" spans="1:8" ht="25.5">
      <c r="A451" s="59"/>
      <c r="B451" s="60" t="s">
        <v>164</v>
      </c>
      <c r="C451" s="61" t="s">
        <v>558</v>
      </c>
      <c r="D451" s="62">
        <v>1</v>
      </c>
      <c r="E451" s="63" t="s">
        <v>101</v>
      </c>
      <c r="F451" s="193"/>
      <c r="G451" s="194"/>
      <c r="H451" s="37">
        <f t="shared" si="16"/>
        <v>0</v>
      </c>
    </row>
    <row r="452" spans="1:8" ht="38.25">
      <c r="A452" s="59"/>
      <c r="B452" s="60" t="s">
        <v>165</v>
      </c>
      <c r="C452" s="119" t="s">
        <v>788</v>
      </c>
      <c r="D452" s="62">
        <v>1</v>
      </c>
      <c r="E452" s="63" t="s">
        <v>101</v>
      </c>
      <c r="F452" s="193"/>
      <c r="G452" s="194"/>
      <c r="H452" s="37">
        <f t="shared" si="16"/>
        <v>0</v>
      </c>
    </row>
    <row r="453" spans="1:8" ht="15">
      <c r="A453" s="59"/>
      <c r="B453" s="60" t="s">
        <v>166</v>
      </c>
      <c r="C453" s="61" t="s">
        <v>559</v>
      </c>
      <c r="D453" s="62">
        <v>1</v>
      </c>
      <c r="E453" s="63" t="s">
        <v>101</v>
      </c>
      <c r="F453" s="193"/>
      <c r="G453" s="194"/>
      <c r="H453" s="37">
        <f t="shared" si="16"/>
        <v>0</v>
      </c>
    </row>
    <row r="454" spans="1:8" ht="25.5">
      <c r="A454" s="59"/>
      <c r="B454" s="60" t="s">
        <v>167</v>
      </c>
      <c r="C454" s="61" t="s">
        <v>560</v>
      </c>
      <c r="D454" s="62">
        <v>1</v>
      </c>
      <c r="E454" s="63" t="s">
        <v>101</v>
      </c>
      <c r="F454" s="193"/>
      <c r="G454" s="194"/>
      <c r="H454" s="37">
        <f t="shared" si="16"/>
        <v>0</v>
      </c>
    </row>
    <row r="455" spans="1:8" ht="25.5">
      <c r="A455" s="59"/>
      <c r="B455" s="60" t="s">
        <v>306</v>
      </c>
      <c r="C455" s="61" t="s">
        <v>561</v>
      </c>
      <c r="D455" s="62">
        <v>1</v>
      </c>
      <c r="E455" s="63" t="s">
        <v>101</v>
      </c>
      <c r="F455" s="193"/>
      <c r="G455" s="194"/>
      <c r="H455" s="37">
        <f t="shared" si="16"/>
        <v>0</v>
      </c>
    </row>
    <row r="456" spans="1:8" ht="25.5">
      <c r="A456" s="59"/>
      <c r="B456" s="60" t="s">
        <v>307</v>
      </c>
      <c r="C456" s="61" t="s">
        <v>562</v>
      </c>
      <c r="D456" s="62">
        <v>1</v>
      </c>
      <c r="E456" s="63" t="s">
        <v>101</v>
      </c>
      <c r="F456" s="193"/>
      <c r="G456" s="194"/>
      <c r="H456" s="37">
        <f t="shared" si="16"/>
        <v>0</v>
      </c>
    </row>
    <row r="457" spans="1:8" ht="25.5">
      <c r="A457" s="59"/>
      <c r="B457" s="60" t="s">
        <v>308</v>
      </c>
      <c r="C457" s="61" t="s">
        <v>563</v>
      </c>
      <c r="D457" s="62">
        <v>1</v>
      </c>
      <c r="E457" s="63" t="s">
        <v>101</v>
      </c>
      <c r="F457" s="193"/>
      <c r="G457" s="194"/>
      <c r="H457" s="37">
        <f t="shared" si="16"/>
        <v>0</v>
      </c>
    </row>
    <row r="458" spans="1:8" ht="15">
      <c r="A458" s="59"/>
      <c r="B458" s="60" t="s">
        <v>309</v>
      </c>
      <c r="C458" s="61" t="s">
        <v>564</v>
      </c>
      <c r="D458" s="62">
        <v>8</v>
      </c>
      <c r="E458" s="63" t="s">
        <v>101</v>
      </c>
      <c r="F458" s="193"/>
      <c r="G458" s="194"/>
      <c r="H458" s="37">
        <f t="shared" si="16"/>
        <v>0</v>
      </c>
    </row>
    <row r="459" spans="1:8" ht="15">
      <c r="A459" s="59"/>
      <c r="B459" s="60" t="s">
        <v>310</v>
      </c>
      <c r="C459" s="61" t="s">
        <v>565</v>
      </c>
      <c r="D459" s="62">
        <v>16</v>
      </c>
      <c r="E459" s="63" t="s">
        <v>101</v>
      </c>
      <c r="F459" s="193"/>
      <c r="G459" s="194"/>
      <c r="H459" s="37">
        <f t="shared" si="16"/>
        <v>0</v>
      </c>
    </row>
    <row r="460" spans="1:8" ht="25.5">
      <c r="A460" s="59"/>
      <c r="B460" s="60" t="s">
        <v>311</v>
      </c>
      <c r="C460" s="61" t="s">
        <v>566</v>
      </c>
      <c r="D460" s="62">
        <v>1</v>
      </c>
      <c r="E460" s="63" t="s">
        <v>48</v>
      </c>
      <c r="F460" s="193"/>
      <c r="G460" s="194"/>
      <c r="H460" s="37">
        <f t="shared" si="16"/>
        <v>0</v>
      </c>
    </row>
    <row r="461" spans="1:8" ht="15">
      <c r="A461" s="59"/>
      <c r="B461" s="65">
        <v>5</v>
      </c>
      <c r="C461" s="66" t="s">
        <v>734</v>
      </c>
      <c r="D461" s="62"/>
      <c r="E461" s="63"/>
      <c r="F461" s="20"/>
      <c r="G461" s="18"/>
      <c r="H461" s="37"/>
    </row>
    <row r="462" spans="1:8" ht="15">
      <c r="A462" s="59"/>
      <c r="B462" s="60" t="s">
        <v>282</v>
      </c>
      <c r="C462" s="61" t="s">
        <v>735</v>
      </c>
      <c r="D462" s="62">
        <v>135</v>
      </c>
      <c r="E462" s="63" t="s">
        <v>65</v>
      </c>
      <c r="F462" s="193"/>
      <c r="G462" s="194"/>
      <c r="H462" s="37">
        <f>SUM(F462,G462)*D462</f>
        <v>0</v>
      </c>
    </row>
    <row r="463" spans="1:8" ht="15">
      <c r="A463" s="59"/>
      <c r="B463" s="60" t="s">
        <v>283</v>
      </c>
      <c r="C463" s="61" t="s">
        <v>736</v>
      </c>
      <c r="D463" s="62">
        <v>9</v>
      </c>
      <c r="E463" s="63" t="s">
        <v>18</v>
      </c>
      <c r="F463" s="193"/>
      <c r="G463" s="194"/>
      <c r="H463" s="37">
        <f>SUM(F463,G463)*D463</f>
        <v>0</v>
      </c>
    </row>
    <row r="464" spans="1:8" ht="15">
      <c r="A464" s="59"/>
      <c r="B464" s="60" t="s">
        <v>737</v>
      </c>
      <c r="C464" s="61" t="s">
        <v>738</v>
      </c>
      <c r="D464" s="62">
        <v>6</v>
      </c>
      <c r="E464" s="63" t="s">
        <v>18</v>
      </c>
      <c r="F464" s="193"/>
      <c r="G464" s="194"/>
      <c r="H464" s="37">
        <f>SUM(F464,G464)*D464</f>
        <v>0</v>
      </c>
    </row>
    <row r="465" spans="1:8" ht="15">
      <c r="A465" s="59"/>
      <c r="B465" s="60" t="s">
        <v>739</v>
      </c>
      <c r="C465" s="61" t="s">
        <v>740</v>
      </c>
      <c r="D465" s="62">
        <v>40</v>
      </c>
      <c r="E465" s="63" t="s">
        <v>20</v>
      </c>
      <c r="F465" s="193"/>
      <c r="G465" s="194"/>
      <c r="H465" s="37">
        <f>SUM(F465,G465)*D465</f>
        <v>0</v>
      </c>
    </row>
    <row r="466" spans="1:8" ht="15">
      <c r="A466" s="59"/>
      <c r="B466" s="60" t="s">
        <v>741</v>
      </c>
      <c r="C466" s="61" t="s">
        <v>742</v>
      </c>
      <c r="D466" s="62">
        <v>1</v>
      </c>
      <c r="E466" s="63" t="s">
        <v>48</v>
      </c>
      <c r="F466" s="193"/>
      <c r="G466" s="194"/>
      <c r="H466" s="37">
        <f>SUM(F466,G466)*D466</f>
        <v>0</v>
      </c>
    </row>
    <row r="467" spans="1:8" ht="15.75" thickBot="1">
      <c r="A467" s="120"/>
      <c r="B467" s="121"/>
      <c r="C467" s="122" t="s">
        <v>168</v>
      </c>
      <c r="D467" s="123"/>
      <c r="E467" s="124"/>
      <c r="F467" s="125">
        <f>SUMPRODUCT(D370:D466,F370:F466)</f>
        <v>0</v>
      </c>
      <c r="G467" s="125">
        <f>SUMPRODUCT(D370:D466,G370:G466)</f>
        <v>0</v>
      </c>
      <c r="H467" s="126">
        <f>SUM(H370:H466)</f>
        <v>0</v>
      </c>
    </row>
    <row r="468" spans="1:8" ht="15">
      <c r="A468" s="127"/>
      <c r="B468" s="128" t="s">
        <v>169</v>
      </c>
      <c r="C468" s="129" t="s">
        <v>170</v>
      </c>
      <c r="D468" s="130"/>
      <c r="E468" s="130"/>
      <c r="F468" s="131"/>
      <c r="G468" s="131"/>
      <c r="H468" s="132"/>
    </row>
    <row r="469" spans="1:8" ht="15">
      <c r="A469" s="133"/>
      <c r="B469" s="134">
        <v>1</v>
      </c>
      <c r="C469" s="135" t="s">
        <v>567</v>
      </c>
      <c r="D469" s="136"/>
      <c r="E469" s="137"/>
      <c r="F469" s="138"/>
      <c r="G469" s="138"/>
      <c r="H469" s="139"/>
    </row>
    <row r="470" spans="1:8" ht="25.5">
      <c r="A470" s="33"/>
      <c r="B470" s="140" t="s">
        <v>14</v>
      </c>
      <c r="C470" s="10" t="s">
        <v>830</v>
      </c>
      <c r="D470" s="141">
        <v>1</v>
      </c>
      <c r="E470" s="142" t="s">
        <v>12</v>
      </c>
      <c r="F470" s="190"/>
      <c r="G470" s="190"/>
      <c r="H470" s="37">
        <f aca="true" t="shared" si="17" ref="H470:H490">SUM(F470,G470)*D470</f>
        <v>0</v>
      </c>
    </row>
    <row r="471" spans="1:8" ht="25.5" customHeight="1">
      <c r="A471" s="143"/>
      <c r="B471" s="140" t="s">
        <v>17</v>
      </c>
      <c r="C471" s="10" t="s">
        <v>568</v>
      </c>
      <c r="D471" s="144">
        <v>100</v>
      </c>
      <c r="E471" s="145" t="s">
        <v>20</v>
      </c>
      <c r="F471" s="190"/>
      <c r="G471" s="190"/>
      <c r="H471" s="37">
        <f t="shared" si="17"/>
        <v>0</v>
      </c>
    </row>
    <row r="472" spans="1:8" ht="25.5" customHeight="1">
      <c r="A472" s="143"/>
      <c r="B472" s="140" t="s">
        <v>19</v>
      </c>
      <c r="C472" s="10" t="s">
        <v>569</v>
      </c>
      <c r="D472" s="144">
        <v>20</v>
      </c>
      <c r="E472" s="145" t="s">
        <v>20</v>
      </c>
      <c r="F472" s="190"/>
      <c r="G472" s="190"/>
      <c r="H472" s="37">
        <f t="shared" si="17"/>
        <v>0</v>
      </c>
    </row>
    <row r="473" spans="1:8" ht="25.5" customHeight="1">
      <c r="A473" s="143"/>
      <c r="B473" s="140" t="s">
        <v>21</v>
      </c>
      <c r="C473" s="10" t="s">
        <v>743</v>
      </c>
      <c r="D473" s="144">
        <v>160</v>
      </c>
      <c r="E473" s="145" t="s">
        <v>20</v>
      </c>
      <c r="F473" s="190"/>
      <c r="G473" s="190"/>
      <c r="H473" s="37">
        <f t="shared" si="17"/>
        <v>0</v>
      </c>
    </row>
    <row r="474" spans="1:8" ht="25.5">
      <c r="A474" s="143"/>
      <c r="B474" s="140" t="s">
        <v>22</v>
      </c>
      <c r="C474" s="10" t="s">
        <v>744</v>
      </c>
      <c r="D474" s="144">
        <v>15</v>
      </c>
      <c r="E474" s="145" t="s">
        <v>20</v>
      </c>
      <c r="F474" s="190"/>
      <c r="G474" s="190"/>
      <c r="H474" s="37">
        <f t="shared" si="17"/>
        <v>0</v>
      </c>
    </row>
    <row r="475" spans="1:8" ht="25.5">
      <c r="A475" s="143"/>
      <c r="B475" s="140" t="s">
        <v>23</v>
      </c>
      <c r="C475" s="10" t="s">
        <v>745</v>
      </c>
      <c r="D475" s="144">
        <v>15</v>
      </c>
      <c r="E475" s="145" t="s">
        <v>20</v>
      </c>
      <c r="F475" s="190"/>
      <c r="G475" s="190"/>
      <c r="H475" s="37">
        <f t="shared" si="17"/>
        <v>0</v>
      </c>
    </row>
    <row r="476" spans="1:8" ht="25.5">
      <c r="A476" s="143"/>
      <c r="B476" s="140" t="s">
        <v>24</v>
      </c>
      <c r="C476" s="10" t="s">
        <v>746</v>
      </c>
      <c r="D476" s="144">
        <v>40</v>
      </c>
      <c r="E476" s="145" t="s">
        <v>20</v>
      </c>
      <c r="F476" s="190"/>
      <c r="G476" s="190"/>
      <c r="H476" s="37">
        <f t="shared" si="17"/>
        <v>0</v>
      </c>
    </row>
    <row r="477" spans="1:8" ht="25.5">
      <c r="A477" s="143"/>
      <c r="B477" s="140" t="s">
        <v>25</v>
      </c>
      <c r="C477" s="10" t="s">
        <v>747</v>
      </c>
      <c r="D477" s="144">
        <v>120</v>
      </c>
      <c r="E477" s="145" t="s">
        <v>20</v>
      </c>
      <c r="F477" s="190"/>
      <c r="G477" s="190"/>
      <c r="H477" s="37">
        <f t="shared" si="17"/>
        <v>0</v>
      </c>
    </row>
    <row r="478" spans="1:8" ht="28.5" customHeight="1">
      <c r="A478" s="143"/>
      <c r="B478" s="140" t="s">
        <v>26</v>
      </c>
      <c r="C478" s="10" t="s">
        <v>748</v>
      </c>
      <c r="D478" s="144">
        <v>40</v>
      </c>
      <c r="E478" s="145" t="s">
        <v>20</v>
      </c>
      <c r="F478" s="190"/>
      <c r="G478" s="190"/>
      <c r="H478" s="37">
        <f t="shared" si="17"/>
        <v>0</v>
      </c>
    </row>
    <row r="479" spans="1:8" ht="25.5">
      <c r="A479" s="143"/>
      <c r="B479" s="140" t="s">
        <v>27</v>
      </c>
      <c r="C479" s="10" t="s">
        <v>831</v>
      </c>
      <c r="D479" s="146">
        <v>1</v>
      </c>
      <c r="E479" s="145" t="s">
        <v>12</v>
      </c>
      <c r="F479" s="190"/>
      <c r="G479" s="190"/>
      <c r="H479" s="37">
        <f t="shared" si="17"/>
        <v>0</v>
      </c>
    </row>
    <row r="480" spans="1:8" ht="25.5">
      <c r="A480" s="143"/>
      <c r="B480" s="140" t="s">
        <v>28</v>
      </c>
      <c r="C480" s="10" t="s">
        <v>832</v>
      </c>
      <c r="D480" s="146">
        <v>1</v>
      </c>
      <c r="E480" s="145" t="s">
        <v>12</v>
      </c>
      <c r="F480" s="190"/>
      <c r="G480" s="190"/>
      <c r="H480" s="37">
        <f t="shared" si="17"/>
        <v>0</v>
      </c>
    </row>
    <row r="481" spans="1:8" ht="15">
      <c r="A481" s="143"/>
      <c r="B481" s="140" t="s">
        <v>29</v>
      </c>
      <c r="C481" s="10" t="s">
        <v>570</v>
      </c>
      <c r="D481" s="147">
        <v>15</v>
      </c>
      <c r="E481" s="145" t="s">
        <v>20</v>
      </c>
      <c r="F481" s="190"/>
      <c r="G481" s="190"/>
      <c r="H481" s="37">
        <f t="shared" si="17"/>
        <v>0</v>
      </c>
    </row>
    <row r="482" spans="1:8" ht="15">
      <c r="A482" s="143"/>
      <c r="B482" s="140" t="s">
        <v>30</v>
      </c>
      <c r="C482" s="10" t="s">
        <v>571</v>
      </c>
      <c r="D482" s="144">
        <v>80</v>
      </c>
      <c r="E482" s="145" t="s">
        <v>20</v>
      </c>
      <c r="F482" s="190"/>
      <c r="G482" s="190"/>
      <c r="H482" s="37">
        <f t="shared" si="17"/>
        <v>0</v>
      </c>
    </row>
    <row r="483" spans="1:8" ht="15">
      <c r="A483" s="143"/>
      <c r="B483" s="140" t="s">
        <v>31</v>
      </c>
      <c r="C483" s="10" t="s">
        <v>572</v>
      </c>
      <c r="D483" s="144">
        <v>20</v>
      </c>
      <c r="E483" s="145" t="s">
        <v>20</v>
      </c>
      <c r="F483" s="190"/>
      <c r="G483" s="190"/>
      <c r="H483" s="37">
        <f t="shared" si="17"/>
        <v>0</v>
      </c>
    </row>
    <row r="484" spans="1:8" ht="15">
      <c r="A484" s="143"/>
      <c r="B484" s="140" t="s">
        <v>32</v>
      </c>
      <c r="C484" s="10" t="s">
        <v>573</v>
      </c>
      <c r="D484" s="144">
        <v>3</v>
      </c>
      <c r="E484" s="145" t="s">
        <v>20</v>
      </c>
      <c r="F484" s="190"/>
      <c r="G484" s="190"/>
      <c r="H484" s="37">
        <f t="shared" si="17"/>
        <v>0</v>
      </c>
    </row>
    <row r="485" spans="1:8" ht="15">
      <c r="A485" s="143"/>
      <c r="B485" s="140" t="s">
        <v>33</v>
      </c>
      <c r="C485" s="10" t="s">
        <v>574</v>
      </c>
      <c r="D485" s="144">
        <v>20</v>
      </c>
      <c r="E485" s="145" t="s">
        <v>12</v>
      </c>
      <c r="F485" s="190"/>
      <c r="G485" s="190"/>
      <c r="H485" s="37">
        <f t="shared" si="17"/>
        <v>0</v>
      </c>
    </row>
    <row r="486" spans="1:8" ht="15">
      <c r="A486" s="143"/>
      <c r="B486" s="140" t="s">
        <v>34</v>
      </c>
      <c r="C486" s="10" t="s">
        <v>575</v>
      </c>
      <c r="D486" s="144">
        <v>6</v>
      </c>
      <c r="E486" s="145" t="s">
        <v>12</v>
      </c>
      <c r="F486" s="190"/>
      <c r="G486" s="190"/>
      <c r="H486" s="37">
        <f t="shared" si="17"/>
        <v>0</v>
      </c>
    </row>
    <row r="487" spans="1:8" ht="15">
      <c r="A487" s="143"/>
      <c r="B487" s="140" t="s">
        <v>35</v>
      </c>
      <c r="C487" s="10" t="s">
        <v>576</v>
      </c>
      <c r="D487" s="144">
        <v>2</v>
      </c>
      <c r="E487" s="145" t="s">
        <v>12</v>
      </c>
      <c r="F487" s="190"/>
      <c r="G487" s="190"/>
      <c r="H487" s="37">
        <f t="shared" si="17"/>
        <v>0</v>
      </c>
    </row>
    <row r="488" spans="1:8" ht="38.25">
      <c r="A488" s="143"/>
      <c r="B488" s="140" t="s">
        <v>37</v>
      </c>
      <c r="C488" s="10" t="s">
        <v>577</v>
      </c>
      <c r="D488" s="144">
        <v>1</v>
      </c>
      <c r="E488" s="145" t="s">
        <v>101</v>
      </c>
      <c r="F488" s="190"/>
      <c r="G488" s="190"/>
      <c r="H488" s="37">
        <f t="shared" si="17"/>
        <v>0</v>
      </c>
    </row>
    <row r="489" spans="1:8" ht="15">
      <c r="A489" s="148"/>
      <c r="B489" s="140" t="s">
        <v>38</v>
      </c>
      <c r="C489" s="10" t="s">
        <v>749</v>
      </c>
      <c r="D489" s="149">
        <v>2</v>
      </c>
      <c r="E489" s="150" t="s">
        <v>101</v>
      </c>
      <c r="F489" s="192"/>
      <c r="G489" s="192"/>
      <c r="H489" s="37">
        <f t="shared" si="17"/>
        <v>0</v>
      </c>
    </row>
    <row r="490" spans="1:8" ht="15">
      <c r="A490" s="148"/>
      <c r="B490" s="140" t="s">
        <v>39</v>
      </c>
      <c r="C490" s="10" t="s">
        <v>750</v>
      </c>
      <c r="D490" s="149">
        <v>5</v>
      </c>
      <c r="E490" s="150" t="s">
        <v>101</v>
      </c>
      <c r="F490" s="192"/>
      <c r="G490" s="192"/>
      <c r="H490" s="37">
        <f t="shared" si="17"/>
        <v>0</v>
      </c>
    </row>
    <row r="491" spans="1:8" ht="15">
      <c r="A491" s="151"/>
      <c r="B491" s="152">
        <v>2</v>
      </c>
      <c r="C491" s="153" t="s">
        <v>578</v>
      </c>
      <c r="D491" s="154"/>
      <c r="E491" s="155"/>
      <c r="F491" s="156"/>
      <c r="G491" s="156"/>
      <c r="H491" s="157"/>
    </row>
    <row r="492" spans="1:8" ht="91.5" customHeight="1">
      <c r="A492" s="158"/>
      <c r="B492" s="140" t="s">
        <v>49</v>
      </c>
      <c r="C492" s="10" t="s">
        <v>579</v>
      </c>
      <c r="D492" s="144"/>
      <c r="E492" s="145"/>
      <c r="F492" s="11"/>
      <c r="G492" s="11"/>
      <c r="H492" s="159"/>
    </row>
    <row r="493" spans="1:8" ht="36.75" customHeight="1">
      <c r="A493" s="158"/>
      <c r="B493" s="140" t="s">
        <v>107</v>
      </c>
      <c r="C493" s="10" t="s">
        <v>751</v>
      </c>
      <c r="D493" s="160">
        <v>1</v>
      </c>
      <c r="E493" s="9" t="s">
        <v>12</v>
      </c>
      <c r="F493" s="190"/>
      <c r="G493" s="190"/>
      <c r="H493" s="37">
        <f aca="true" t="shared" si="18" ref="H493:H556">SUM(F493,G493)*D493</f>
        <v>0</v>
      </c>
    </row>
    <row r="494" spans="1:8" ht="36.75" customHeight="1">
      <c r="A494" s="158"/>
      <c r="B494" s="140" t="s">
        <v>108</v>
      </c>
      <c r="C494" s="10" t="s">
        <v>752</v>
      </c>
      <c r="D494" s="160">
        <v>1</v>
      </c>
      <c r="E494" s="9" t="s">
        <v>12</v>
      </c>
      <c r="F494" s="190"/>
      <c r="G494" s="190"/>
      <c r="H494" s="37">
        <f t="shared" si="18"/>
        <v>0</v>
      </c>
    </row>
    <row r="495" spans="1:8" ht="36.75" customHeight="1">
      <c r="A495" s="158"/>
      <c r="B495" s="140" t="s">
        <v>753</v>
      </c>
      <c r="C495" s="10" t="s">
        <v>754</v>
      </c>
      <c r="D495" s="160">
        <v>1</v>
      </c>
      <c r="E495" s="9" t="s">
        <v>12</v>
      </c>
      <c r="F495" s="190"/>
      <c r="G495" s="190"/>
      <c r="H495" s="37">
        <f t="shared" si="18"/>
        <v>0</v>
      </c>
    </row>
    <row r="496" spans="1:8" ht="15">
      <c r="A496" s="158"/>
      <c r="B496" s="140" t="s">
        <v>50</v>
      </c>
      <c r="C496" s="10" t="s">
        <v>580</v>
      </c>
      <c r="D496" s="160">
        <v>3</v>
      </c>
      <c r="E496" s="9" t="s">
        <v>80</v>
      </c>
      <c r="F496" s="190"/>
      <c r="G496" s="190"/>
      <c r="H496" s="37">
        <f t="shared" si="18"/>
        <v>0</v>
      </c>
    </row>
    <row r="497" spans="1:8" ht="15">
      <c r="A497" s="158"/>
      <c r="B497" s="140" t="s">
        <v>51</v>
      </c>
      <c r="C497" s="10" t="s">
        <v>318</v>
      </c>
      <c r="D497" s="160">
        <v>1</v>
      </c>
      <c r="E497" s="9" t="s">
        <v>12</v>
      </c>
      <c r="F497" s="190"/>
      <c r="G497" s="190"/>
      <c r="H497" s="37">
        <f t="shared" si="18"/>
        <v>0</v>
      </c>
    </row>
    <row r="498" spans="1:8" ht="15">
      <c r="A498" s="158"/>
      <c r="B498" s="140" t="s">
        <v>52</v>
      </c>
      <c r="C498" s="10" t="s">
        <v>581</v>
      </c>
      <c r="D498" s="160"/>
      <c r="E498" s="9" t="s">
        <v>114</v>
      </c>
      <c r="F498" s="14"/>
      <c r="G498" s="11"/>
      <c r="H498" s="159"/>
    </row>
    <row r="499" spans="1:8" ht="15">
      <c r="A499" s="158"/>
      <c r="B499" s="140" t="s">
        <v>221</v>
      </c>
      <c r="C499" s="10" t="s">
        <v>582</v>
      </c>
      <c r="D499" s="160">
        <v>1</v>
      </c>
      <c r="E499" s="9" t="s">
        <v>12</v>
      </c>
      <c r="F499" s="190"/>
      <c r="G499" s="190"/>
      <c r="H499" s="37">
        <f t="shared" si="18"/>
        <v>0</v>
      </c>
    </row>
    <row r="500" spans="1:8" ht="15">
      <c r="A500" s="158"/>
      <c r="B500" s="140" t="s">
        <v>222</v>
      </c>
      <c r="C500" s="10" t="s">
        <v>583</v>
      </c>
      <c r="D500" s="160">
        <v>1</v>
      </c>
      <c r="E500" s="9" t="s">
        <v>12</v>
      </c>
      <c r="F500" s="190"/>
      <c r="G500" s="190"/>
      <c r="H500" s="37">
        <f t="shared" si="18"/>
        <v>0</v>
      </c>
    </row>
    <row r="501" spans="1:8" ht="15">
      <c r="A501" s="158"/>
      <c r="B501" s="140" t="s">
        <v>223</v>
      </c>
      <c r="C501" s="10" t="s">
        <v>584</v>
      </c>
      <c r="D501" s="160">
        <v>1</v>
      </c>
      <c r="E501" s="9" t="s">
        <v>12</v>
      </c>
      <c r="F501" s="190"/>
      <c r="G501" s="190"/>
      <c r="H501" s="37">
        <f t="shared" si="18"/>
        <v>0</v>
      </c>
    </row>
    <row r="502" spans="1:8" ht="15">
      <c r="A502" s="158"/>
      <c r="B502" s="140" t="s">
        <v>755</v>
      </c>
      <c r="C502" s="10" t="s">
        <v>789</v>
      </c>
      <c r="D502" s="160">
        <v>1</v>
      </c>
      <c r="E502" s="9" t="s">
        <v>12</v>
      </c>
      <c r="F502" s="190"/>
      <c r="G502" s="190"/>
      <c r="H502" s="37">
        <f t="shared" si="18"/>
        <v>0</v>
      </c>
    </row>
    <row r="503" spans="1:8" ht="15">
      <c r="A503" s="158"/>
      <c r="B503" s="140" t="s">
        <v>757</v>
      </c>
      <c r="C503" s="10" t="s">
        <v>756</v>
      </c>
      <c r="D503" s="160">
        <v>1</v>
      </c>
      <c r="E503" s="9" t="s">
        <v>12</v>
      </c>
      <c r="F503" s="190"/>
      <c r="G503" s="190"/>
      <c r="H503" s="37">
        <f t="shared" si="18"/>
        <v>0</v>
      </c>
    </row>
    <row r="504" spans="1:8" ht="15">
      <c r="A504" s="158"/>
      <c r="B504" s="140" t="s">
        <v>759</v>
      </c>
      <c r="C504" s="10" t="s">
        <v>790</v>
      </c>
      <c r="D504" s="160">
        <v>1</v>
      </c>
      <c r="E504" s="9" t="s">
        <v>12</v>
      </c>
      <c r="F504" s="190"/>
      <c r="G504" s="190"/>
      <c r="H504" s="37">
        <f t="shared" si="18"/>
        <v>0</v>
      </c>
    </row>
    <row r="505" spans="1:8" ht="15">
      <c r="A505" s="158"/>
      <c r="B505" s="140" t="s">
        <v>791</v>
      </c>
      <c r="C505" s="10" t="s">
        <v>758</v>
      </c>
      <c r="D505" s="160">
        <v>1</v>
      </c>
      <c r="E505" s="9" t="s">
        <v>12</v>
      </c>
      <c r="F505" s="190"/>
      <c r="G505" s="190"/>
      <c r="H505" s="37">
        <f t="shared" si="18"/>
        <v>0</v>
      </c>
    </row>
    <row r="506" spans="1:8" ht="15">
      <c r="A506" s="158"/>
      <c r="B506" s="140" t="s">
        <v>792</v>
      </c>
      <c r="C506" s="10" t="s">
        <v>793</v>
      </c>
      <c r="D506" s="160">
        <v>1</v>
      </c>
      <c r="E506" s="9" t="s">
        <v>12</v>
      </c>
      <c r="F506" s="190"/>
      <c r="G506" s="190"/>
      <c r="H506" s="37">
        <f t="shared" si="18"/>
        <v>0</v>
      </c>
    </row>
    <row r="507" spans="1:8" ht="15">
      <c r="A507" s="158"/>
      <c r="B507" s="140" t="s">
        <v>794</v>
      </c>
      <c r="C507" s="10" t="s">
        <v>760</v>
      </c>
      <c r="D507" s="160">
        <v>2</v>
      </c>
      <c r="E507" s="9" t="s">
        <v>12</v>
      </c>
      <c r="F507" s="190"/>
      <c r="G507" s="190"/>
      <c r="H507" s="37">
        <f t="shared" si="18"/>
        <v>0</v>
      </c>
    </row>
    <row r="508" spans="1:8" ht="15">
      <c r="A508" s="158"/>
      <c r="B508" s="140" t="s">
        <v>53</v>
      </c>
      <c r="C508" s="10" t="s">
        <v>761</v>
      </c>
      <c r="D508" s="160"/>
      <c r="E508" s="9" t="s">
        <v>114</v>
      </c>
      <c r="F508" s="14"/>
      <c r="G508" s="11"/>
      <c r="H508" s="159"/>
    </row>
    <row r="509" spans="1:8" ht="15">
      <c r="A509" s="158"/>
      <c r="B509" s="140" t="s">
        <v>111</v>
      </c>
      <c r="C509" s="10" t="s">
        <v>585</v>
      </c>
      <c r="D509" s="160">
        <v>3</v>
      </c>
      <c r="E509" s="9" t="s">
        <v>12</v>
      </c>
      <c r="F509" s="190"/>
      <c r="G509" s="190"/>
      <c r="H509" s="37">
        <f t="shared" si="18"/>
        <v>0</v>
      </c>
    </row>
    <row r="510" spans="1:8" ht="15">
      <c r="A510" s="158"/>
      <c r="B510" s="140" t="s">
        <v>171</v>
      </c>
      <c r="C510" s="10" t="s">
        <v>586</v>
      </c>
      <c r="D510" s="160">
        <v>3</v>
      </c>
      <c r="E510" s="9" t="s">
        <v>12</v>
      </c>
      <c r="F510" s="190"/>
      <c r="G510" s="190"/>
      <c r="H510" s="37">
        <f t="shared" si="18"/>
        <v>0</v>
      </c>
    </row>
    <row r="511" spans="1:8" ht="15">
      <c r="A511" s="158"/>
      <c r="B511" s="140" t="s">
        <v>224</v>
      </c>
      <c r="C511" s="10" t="s">
        <v>587</v>
      </c>
      <c r="D511" s="160">
        <v>3</v>
      </c>
      <c r="E511" s="9" t="s">
        <v>12</v>
      </c>
      <c r="F511" s="190"/>
      <c r="G511" s="190"/>
      <c r="H511" s="37">
        <f t="shared" si="18"/>
        <v>0</v>
      </c>
    </row>
    <row r="512" spans="1:8" ht="39.75" customHeight="1">
      <c r="A512" s="158"/>
      <c r="B512" s="140" t="s">
        <v>112</v>
      </c>
      <c r="C512" s="10" t="s">
        <v>588</v>
      </c>
      <c r="D512" s="144">
        <v>1</v>
      </c>
      <c r="E512" s="145" t="s">
        <v>12</v>
      </c>
      <c r="F512" s="190"/>
      <c r="G512" s="190"/>
      <c r="H512" s="37">
        <f t="shared" si="18"/>
        <v>0</v>
      </c>
    </row>
    <row r="513" spans="1:8" ht="15">
      <c r="A513" s="158"/>
      <c r="B513" s="140" t="s">
        <v>117</v>
      </c>
      <c r="C513" s="10" t="s">
        <v>589</v>
      </c>
      <c r="D513" s="160"/>
      <c r="E513" s="9" t="s">
        <v>114</v>
      </c>
      <c r="F513" s="14"/>
      <c r="G513" s="14"/>
      <c r="H513" s="37">
        <f t="shared" si="18"/>
        <v>0</v>
      </c>
    </row>
    <row r="514" spans="1:8" ht="15">
      <c r="A514" s="158"/>
      <c r="B514" s="140" t="s">
        <v>458</v>
      </c>
      <c r="C514" s="10" t="s">
        <v>591</v>
      </c>
      <c r="D514" s="144">
        <v>25</v>
      </c>
      <c r="E514" s="145" t="s">
        <v>12</v>
      </c>
      <c r="F514" s="190"/>
      <c r="G514" s="190"/>
      <c r="H514" s="37">
        <f t="shared" si="18"/>
        <v>0</v>
      </c>
    </row>
    <row r="515" spans="1:8" ht="15">
      <c r="A515" s="158"/>
      <c r="B515" s="140" t="s">
        <v>459</v>
      </c>
      <c r="C515" s="10" t="s">
        <v>592</v>
      </c>
      <c r="D515" s="144">
        <v>7</v>
      </c>
      <c r="E515" s="145" t="s">
        <v>12</v>
      </c>
      <c r="F515" s="190"/>
      <c r="G515" s="190"/>
      <c r="H515" s="37">
        <f t="shared" si="18"/>
        <v>0</v>
      </c>
    </row>
    <row r="516" spans="1:8" ht="15">
      <c r="A516" s="158"/>
      <c r="B516" s="140" t="s">
        <v>118</v>
      </c>
      <c r="C516" s="10" t="s">
        <v>593</v>
      </c>
      <c r="D516" s="144"/>
      <c r="E516" s="145" t="s">
        <v>114</v>
      </c>
      <c r="F516" s="11"/>
      <c r="G516" s="11"/>
      <c r="H516" s="37">
        <f t="shared" si="18"/>
        <v>0</v>
      </c>
    </row>
    <row r="517" spans="1:8" ht="15">
      <c r="A517" s="158"/>
      <c r="B517" s="140" t="s">
        <v>590</v>
      </c>
      <c r="C517" s="10" t="s">
        <v>591</v>
      </c>
      <c r="D517" s="144">
        <v>5</v>
      </c>
      <c r="E517" s="145" t="s">
        <v>12</v>
      </c>
      <c r="F517" s="190"/>
      <c r="G517" s="190"/>
      <c r="H517" s="37">
        <f t="shared" si="18"/>
        <v>0</v>
      </c>
    </row>
    <row r="518" spans="1:8" ht="15">
      <c r="A518" s="158"/>
      <c r="B518" s="140" t="s">
        <v>833</v>
      </c>
      <c r="C518" s="10" t="s">
        <v>762</v>
      </c>
      <c r="D518" s="144">
        <v>1</v>
      </c>
      <c r="E518" s="145" t="s">
        <v>12</v>
      </c>
      <c r="F518" s="190"/>
      <c r="G518" s="190"/>
      <c r="H518" s="37">
        <f t="shared" si="18"/>
        <v>0</v>
      </c>
    </row>
    <row r="519" spans="1:8" ht="15">
      <c r="A519" s="158"/>
      <c r="B519" s="140" t="s">
        <v>119</v>
      </c>
      <c r="C519" s="10" t="s">
        <v>595</v>
      </c>
      <c r="D519" s="144"/>
      <c r="E519" s="145" t="s">
        <v>114</v>
      </c>
      <c r="F519" s="11"/>
      <c r="G519" s="11"/>
      <c r="H519" s="37">
        <f t="shared" si="18"/>
        <v>0</v>
      </c>
    </row>
    <row r="520" spans="1:8" ht="15">
      <c r="A520" s="158"/>
      <c r="B520" s="140" t="s">
        <v>594</v>
      </c>
      <c r="C520" s="10" t="s">
        <v>762</v>
      </c>
      <c r="D520" s="144">
        <v>1</v>
      </c>
      <c r="E520" s="145" t="s">
        <v>12</v>
      </c>
      <c r="F520" s="190"/>
      <c r="G520" s="190"/>
      <c r="H520" s="37">
        <f t="shared" si="18"/>
        <v>0</v>
      </c>
    </row>
    <row r="521" spans="1:8" ht="15">
      <c r="A521" s="158"/>
      <c r="B521" s="140" t="s">
        <v>775</v>
      </c>
      <c r="C521" s="10" t="s">
        <v>586</v>
      </c>
      <c r="D521" s="144">
        <v>4</v>
      </c>
      <c r="E521" s="145" t="s">
        <v>12</v>
      </c>
      <c r="F521" s="190"/>
      <c r="G521" s="190"/>
      <c r="H521" s="37">
        <f t="shared" si="18"/>
        <v>0</v>
      </c>
    </row>
    <row r="522" spans="1:8" ht="15">
      <c r="A522" s="158"/>
      <c r="B522" s="140" t="s">
        <v>120</v>
      </c>
      <c r="C522" s="10" t="s">
        <v>317</v>
      </c>
      <c r="D522" s="144">
        <v>9</v>
      </c>
      <c r="E522" s="145" t="s">
        <v>12</v>
      </c>
      <c r="F522" s="190"/>
      <c r="G522" s="190"/>
      <c r="H522" s="37">
        <f t="shared" si="18"/>
        <v>0</v>
      </c>
    </row>
    <row r="523" spans="1:8" ht="25.5">
      <c r="A523" s="158"/>
      <c r="B523" s="140" t="s">
        <v>172</v>
      </c>
      <c r="C523" s="10" t="s">
        <v>834</v>
      </c>
      <c r="D523" s="144">
        <v>3200</v>
      </c>
      <c r="E523" s="145" t="s">
        <v>20</v>
      </c>
      <c r="F523" s="190"/>
      <c r="G523" s="190"/>
      <c r="H523" s="37">
        <f t="shared" si="18"/>
        <v>0</v>
      </c>
    </row>
    <row r="524" spans="1:8" ht="25.5">
      <c r="A524" s="158"/>
      <c r="B524" s="140" t="s">
        <v>173</v>
      </c>
      <c r="C524" s="10" t="s">
        <v>835</v>
      </c>
      <c r="D524" s="144">
        <v>960</v>
      </c>
      <c r="E524" s="145" t="s">
        <v>20</v>
      </c>
      <c r="F524" s="190"/>
      <c r="G524" s="190"/>
      <c r="H524" s="37">
        <f t="shared" si="18"/>
        <v>0</v>
      </c>
    </row>
    <row r="525" spans="1:8" ht="25.5">
      <c r="A525" s="158"/>
      <c r="B525" s="140" t="s">
        <v>174</v>
      </c>
      <c r="C525" s="10" t="s">
        <v>836</v>
      </c>
      <c r="D525" s="144">
        <v>100</v>
      </c>
      <c r="E525" s="145" t="s">
        <v>20</v>
      </c>
      <c r="F525" s="190"/>
      <c r="G525" s="190"/>
      <c r="H525" s="37">
        <f t="shared" si="18"/>
        <v>0</v>
      </c>
    </row>
    <row r="526" spans="1:8" ht="15">
      <c r="A526" s="143"/>
      <c r="B526" s="140" t="s">
        <v>175</v>
      </c>
      <c r="C526" s="10" t="s">
        <v>596</v>
      </c>
      <c r="D526" s="144">
        <v>15</v>
      </c>
      <c r="E526" s="145" t="s">
        <v>20</v>
      </c>
      <c r="F526" s="190"/>
      <c r="G526" s="190"/>
      <c r="H526" s="37">
        <f t="shared" si="18"/>
        <v>0</v>
      </c>
    </row>
    <row r="527" spans="1:8" ht="15">
      <c r="A527" s="151"/>
      <c r="B527" s="152">
        <v>3</v>
      </c>
      <c r="C527" s="153" t="s">
        <v>597</v>
      </c>
      <c r="D527" s="154"/>
      <c r="E527" s="155"/>
      <c r="F527" s="156"/>
      <c r="G527" s="156"/>
      <c r="H527" s="157"/>
    </row>
    <row r="528" spans="1:8" s="6" customFormat="1" ht="89.25">
      <c r="A528" s="143"/>
      <c r="B528" s="145" t="s">
        <v>55</v>
      </c>
      <c r="C528" s="10" t="s">
        <v>598</v>
      </c>
      <c r="D528" s="144">
        <v>71</v>
      </c>
      <c r="E528" s="145" t="s">
        <v>12</v>
      </c>
      <c r="F528" s="190"/>
      <c r="G528" s="190"/>
      <c r="H528" s="37">
        <f t="shared" si="18"/>
        <v>0</v>
      </c>
    </row>
    <row r="529" spans="1:8" s="6" customFormat="1" ht="89.25">
      <c r="A529" s="143"/>
      <c r="B529" s="145" t="s">
        <v>55</v>
      </c>
      <c r="C529" s="10" t="s">
        <v>599</v>
      </c>
      <c r="D529" s="144">
        <v>4</v>
      </c>
      <c r="E529" s="145" t="s">
        <v>12</v>
      </c>
      <c r="F529" s="190"/>
      <c r="G529" s="190"/>
      <c r="H529" s="37">
        <f t="shared" si="18"/>
        <v>0</v>
      </c>
    </row>
    <row r="530" spans="1:8" s="6" customFormat="1" ht="76.5">
      <c r="A530" s="143"/>
      <c r="B530" s="145" t="s">
        <v>56</v>
      </c>
      <c r="C530" s="10" t="s">
        <v>600</v>
      </c>
      <c r="D530" s="144">
        <v>45</v>
      </c>
      <c r="E530" s="145" t="s">
        <v>12</v>
      </c>
      <c r="F530" s="190"/>
      <c r="G530" s="190"/>
      <c r="H530" s="37">
        <f t="shared" si="18"/>
        <v>0</v>
      </c>
    </row>
    <row r="531" spans="1:8" ht="48.75" customHeight="1">
      <c r="A531" s="143"/>
      <c r="B531" s="145" t="s">
        <v>57</v>
      </c>
      <c r="C531" s="10" t="s">
        <v>601</v>
      </c>
      <c r="D531" s="144">
        <v>6</v>
      </c>
      <c r="E531" s="145" t="s">
        <v>12</v>
      </c>
      <c r="F531" s="190"/>
      <c r="G531" s="190"/>
      <c r="H531" s="37">
        <f t="shared" si="18"/>
        <v>0</v>
      </c>
    </row>
    <row r="532" spans="1:8" ht="48.75" customHeight="1">
      <c r="A532" s="143"/>
      <c r="B532" s="145" t="s">
        <v>102</v>
      </c>
      <c r="C532" s="10" t="s">
        <v>602</v>
      </c>
      <c r="D532" s="144">
        <v>6</v>
      </c>
      <c r="E532" s="145" t="s">
        <v>12</v>
      </c>
      <c r="F532" s="190"/>
      <c r="G532" s="190"/>
      <c r="H532" s="37">
        <f t="shared" si="18"/>
        <v>0</v>
      </c>
    </row>
    <row r="533" spans="1:8" ht="25.5">
      <c r="A533" s="143"/>
      <c r="B533" s="145" t="s">
        <v>160</v>
      </c>
      <c r="C533" s="10" t="s">
        <v>603</v>
      </c>
      <c r="D533" s="144">
        <v>39</v>
      </c>
      <c r="E533" s="145" t="s">
        <v>12</v>
      </c>
      <c r="F533" s="190"/>
      <c r="G533" s="190"/>
      <c r="H533" s="37">
        <f t="shared" si="18"/>
        <v>0</v>
      </c>
    </row>
    <row r="534" spans="1:8" ht="15">
      <c r="A534" s="143"/>
      <c r="B534" s="145" t="s">
        <v>161</v>
      </c>
      <c r="C534" s="10" t="s">
        <v>604</v>
      </c>
      <c r="D534" s="144"/>
      <c r="E534" s="145"/>
      <c r="F534" s="11"/>
      <c r="G534" s="11"/>
      <c r="H534" s="37"/>
    </row>
    <row r="535" spans="1:8" ht="15">
      <c r="A535" s="143"/>
      <c r="B535" s="145" t="s">
        <v>605</v>
      </c>
      <c r="C535" s="10" t="s">
        <v>606</v>
      </c>
      <c r="D535" s="144">
        <v>11</v>
      </c>
      <c r="E535" s="145" t="s">
        <v>12</v>
      </c>
      <c r="F535" s="190"/>
      <c r="G535" s="190"/>
      <c r="H535" s="37">
        <f t="shared" si="18"/>
        <v>0</v>
      </c>
    </row>
    <row r="536" spans="1:8" ht="15">
      <c r="A536" s="143"/>
      <c r="B536" s="145" t="s">
        <v>607</v>
      </c>
      <c r="C536" s="10" t="s">
        <v>608</v>
      </c>
      <c r="D536" s="144">
        <v>2</v>
      </c>
      <c r="E536" s="145" t="s">
        <v>12</v>
      </c>
      <c r="F536" s="190"/>
      <c r="G536" s="190"/>
      <c r="H536" s="37">
        <f t="shared" si="18"/>
        <v>0</v>
      </c>
    </row>
    <row r="537" spans="1:8" ht="15">
      <c r="A537" s="143"/>
      <c r="B537" s="145" t="s">
        <v>609</v>
      </c>
      <c r="C537" s="10" t="s">
        <v>610</v>
      </c>
      <c r="D537" s="144">
        <v>4</v>
      </c>
      <c r="E537" s="145" t="s">
        <v>12</v>
      </c>
      <c r="F537" s="190"/>
      <c r="G537" s="190"/>
      <c r="H537" s="37">
        <f t="shared" si="18"/>
        <v>0</v>
      </c>
    </row>
    <row r="538" spans="1:8" ht="15">
      <c r="A538" s="143"/>
      <c r="B538" s="145" t="s">
        <v>611</v>
      </c>
      <c r="C538" s="10" t="s">
        <v>612</v>
      </c>
      <c r="D538" s="144">
        <v>2</v>
      </c>
      <c r="E538" s="145" t="s">
        <v>12</v>
      </c>
      <c r="F538" s="190"/>
      <c r="G538" s="190"/>
      <c r="H538" s="37">
        <f t="shared" si="18"/>
        <v>0</v>
      </c>
    </row>
    <row r="539" spans="1:8" ht="15">
      <c r="A539" s="143"/>
      <c r="B539" s="145" t="s">
        <v>613</v>
      </c>
      <c r="C539" s="10" t="s">
        <v>614</v>
      </c>
      <c r="D539" s="144">
        <v>39</v>
      </c>
      <c r="E539" s="145" t="s">
        <v>12</v>
      </c>
      <c r="F539" s="190"/>
      <c r="G539" s="190"/>
      <c r="H539" s="37">
        <f t="shared" si="18"/>
        <v>0</v>
      </c>
    </row>
    <row r="540" spans="1:8" ht="15">
      <c r="A540" s="143"/>
      <c r="B540" s="145" t="s">
        <v>162</v>
      </c>
      <c r="C540" s="10" t="s">
        <v>615</v>
      </c>
      <c r="D540" s="144">
        <v>72</v>
      </c>
      <c r="E540" s="145" t="s">
        <v>12</v>
      </c>
      <c r="F540" s="190"/>
      <c r="G540" s="190"/>
      <c r="H540" s="37">
        <f t="shared" si="18"/>
        <v>0</v>
      </c>
    </row>
    <row r="541" spans="1:8" ht="15">
      <c r="A541" s="143"/>
      <c r="B541" s="145" t="s">
        <v>180</v>
      </c>
      <c r="C541" s="10" t="s">
        <v>616</v>
      </c>
      <c r="D541" s="144">
        <v>85</v>
      </c>
      <c r="E541" s="145" t="s">
        <v>12</v>
      </c>
      <c r="F541" s="190"/>
      <c r="G541" s="190"/>
      <c r="H541" s="37">
        <f t="shared" si="18"/>
        <v>0</v>
      </c>
    </row>
    <row r="542" spans="1:8" ht="15">
      <c r="A542" s="143"/>
      <c r="B542" s="145" t="s">
        <v>181</v>
      </c>
      <c r="C542" s="10" t="s">
        <v>617</v>
      </c>
      <c r="D542" s="144"/>
      <c r="E542" s="145"/>
      <c r="F542" s="11"/>
      <c r="G542" s="11"/>
      <c r="H542" s="37">
        <f t="shared" si="18"/>
        <v>0</v>
      </c>
    </row>
    <row r="543" spans="1:8" ht="15">
      <c r="A543" s="143"/>
      <c r="B543" s="145" t="s">
        <v>618</v>
      </c>
      <c r="C543" s="10" t="s">
        <v>619</v>
      </c>
      <c r="D543" s="144">
        <v>201</v>
      </c>
      <c r="E543" s="145" t="s">
        <v>12</v>
      </c>
      <c r="F543" s="190"/>
      <c r="G543" s="190"/>
      <c r="H543" s="37">
        <f t="shared" si="18"/>
        <v>0</v>
      </c>
    </row>
    <row r="544" spans="1:8" ht="15">
      <c r="A544" s="143"/>
      <c r="B544" s="145" t="s">
        <v>620</v>
      </c>
      <c r="C544" s="10" t="s">
        <v>621</v>
      </c>
      <c r="D544" s="144">
        <v>30</v>
      </c>
      <c r="E544" s="145" t="s">
        <v>12</v>
      </c>
      <c r="F544" s="190"/>
      <c r="G544" s="190"/>
      <c r="H544" s="37">
        <f t="shared" si="18"/>
        <v>0</v>
      </c>
    </row>
    <row r="545" spans="1:8" ht="15">
      <c r="A545" s="143"/>
      <c r="B545" s="145" t="s">
        <v>182</v>
      </c>
      <c r="C545" s="10" t="s">
        <v>622</v>
      </c>
      <c r="D545" s="144"/>
      <c r="E545" s="145"/>
      <c r="F545" s="11"/>
      <c r="G545" s="11"/>
      <c r="H545" s="37">
        <f t="shared" si="18"/>
        <v>0</v>
      </c>
    </row>
    <row r="546" spans="1:8" ht="15">
      <c r="A546" s="143"/>
      <c r="B546" s="145" t="s">
        <v>623</v>
      </c>
      <c r="C546" s="10" t="s">
        <v>619</v>
      </c>
      <c r="D546" s="144">
        <v>98</v>
      </c>
      <c r="E546" s="145" t="s">
        <v>20</v>
      </c>
      <c r="F546" s="190"/>
      <c r="G546" s="190"/>
      <c r="H546" s="37">
        <f t="shared" si="18"/>
        <v>0</v>
      </c>
    </row>
    <row r="547" spans="1:8" ht="15">
      <c r="A547" s="161"/>
      <c r="B547" s="145" t="s">
        <v>624</v>
      </c>
      <c r="C547" s="13" t="s">
        <v>621</v>
      </c>
      <c r="D547" s="160">
        <v>24</v>
      </c>
      <c r="E547" s="9" t="s">
        <v>20</v>
      </c>
      <c r="F547" s="190"/>
      <c r="G547" s="190"/>
      <c r="H547" s="37">
        <f t="shared" si="18"/>
        <v>0</v>
      </c>
    </row>
    <row r="548" spans="1:8" ht="15">
      <c r="A548" s="161"/>
      <c r="B548" s="9" t="s">
        <v>625</v>
      </c>
      <c r="C548" s="13" t="s">
        <v>626</v>
      </c>
      <c r="D548" s="160">
        <v>26</v>
      </c>
      <c r="E548" s="9" t="s">
        <v>20</v>
      </c>
      <c r="F548" s="190"/>
      <c r="G548" s="190"/>
      <c r="H548" s="37">
        <f t="shared" si="18"/>
        <v>0</v>
      </c>
    </row>
    <row r="549" spans="1:8" ht="15">
      <c r="A549" s="161"/>
      <c r="B549" s="9" t="s">
        <v>183</v>
      </c>
      <c r="C549" s="13" t="s">
        <v>627</v>
      </c>
      <c r="D549" s="160"/>
      <c r="E549" s="9"/>
      <c r="F549" s="14"/>
      <c r="G549" s="14"/>
      <c r="H549" s="37">
        <f t="shared" si="18"/>
        <v>0</v>
      </c>
    </row>
    <row r="550" spans="1:8" ht="15">
      <c r="A550" s="143"/>
      <c r="B550" s="9" t="s">
        <v>628</v>
      </c>
      <c r="C550" s="10" t="s">
        <v>619</v>
      </c>
      <c r="D550" s="144">
        <v>30</v>
      </c>
      <c r="E550" s="145" t="s">
        <v>20</v>
      </c>
      <c r="F550" s="190"/>
      <c r="G550" s="190"/>
      <c r="H550" s="37">
        <f t="shared" si="18"/>
        <v>0</v>
      </c>
    </row>
    <row r="551" spans="1:8" ht="15">
      <c r="A551" s="143"/>
      <c r="B551" s="9" t="s">
        <v>629</v>
      </c>
      <c r="C551" s="10" t="s">
        <v>630</v>
      </c>
      <c r="D551" s="144">
        <v>20</v>
      </c>
      <c r="E551" s="145" t="s">
        <v>20</v>
      </c>
      <c r="F551" s="190"/>
      <c r="G551" s="190"/>
      <c r="H551" s="37">
        <f t="shared" si="18"/>
        <v>0</v>
      </c>
    </row>
    <row r="552" spans="1:8" ht="25.5">
      <c r="A552" s="161"/>
      <c r="B552" s="9" t="s">
        <v>184</v>
      </c>
      <c r="C552" s="13" t="s">
        <v>631</v>
      </c>
      <c r="D552" s="160">
        <v>5</v>
      </c>
      <c r="E552" s="9" t="s">
        <v>12</v>
      </c>
      <c r="F552" s="190"/>
      <c r="G552" s="190"/>
      <c r="H552" s="37">
        <f t="shared" si="18"/>
        <v>0</v>
      </c>
    </row>
    <row r="553" spans="1:8" ht="25.5">
      <c r="A553" s="161"/>
      <c r="B553" s="9" t="s">
        <v>185</v>
      </c>
      <c r="C553" s="13" t="s">
        <v>632</v>
      </c>
      <c r="D553" s="160">
        <v>6</v>
      </c>
      <c r="E553" s="9" t="s">
        <v>12</v>
      </c>
      <c r="F553" s="190"/>
      <c r="G553" s="190"/>
      <c r="H553" s="37">
        <f t="shared" si="18"/>
        <v>0</v>
      </c>
    </row>
    <row r="554" spans="1:8" ht="25.5">
      <c r="A554" s="161"/>
      <c r="B554" s="9" t="s">
        <v>186</v>
      </c>
      <c r="C554" s="13" t="s">
        <v>633</v>
      </c>
      <c r="D554" s="160">
        <v>5</v>
      </c>
      <c r="E554" s="9" t="s">
        <v>12</v>
      </c>
      <c r="F554" s="190"/>
      <c r="G554" s="190"/>
      <c r="H554" s="37">
        <f t="shared" si="18"/>
        <v>0</v>
      </c>
    </row>
    <row r="555" spans="1:8" ht="15">
      <c r="A555" s="161"/>
      <c r="B555" s="9" t="s">
        <v>187</v>
      </c>
      <c r="C555" s="13" t="s">
        <v>322</v>
      </c>
      <c r="D555" s="160">
        <v>41</v>
      </c>
      <c r="E555" s="9" t="s">
        <v>12</v>
      </c>
      <c r="F555" s="190"/>
      <c r="G555" s="190"/>
      <c r="H555" s="37">
        <f t="shared" si="18"/>
        <v>0</v>
      </c>
    </row>
    <row r="556" spans="1:8" ht="15">
      <c r="A556" s="161"/>
      <c r="B556" s="9" t="s">
        <v>188</v>
      </c>
      <c r="C556" s="13" t="s">
        <v>763</v>
      </c>
      <c r="D556" s="160">
        <v>12</v>
      </c>
      <c r="E556" s="9" t="s">
        <v>20</v>
      </c>
      <c r="F556" s="190"/>
      <c r="G556" s="190"/>
      <c r="H556" s="37">
        <f t="shared" si="18"/>
        <v>0</v>
      </c>
    </row>
    <row r="557" spans="1:8" ht="51">
      <c r="A557" s="161"/>
      <c r="B557" s="9" t="s">
        <v>321</v>
      </c>
      <c r="C557" s="13" t="s">
        <v>634</v>
      </c>
      <c r="D557" s="160">
        <v>4</v>
      </c>
      <c r="E557" s="9" t="s">
        <v>12</v>
      </c>
      <c r="F557" s="190"/>
      <c r="G557" s="190"/>
      <c r="H557" s="37">
        <f>SUM(F557,G557)*D557</f>
        <v>0</v>
      </c>
    </row>
    <row r="558" spans="1:8" ht="15">
      <c r="A558" s="161"/>
      <c r="B558" s="9" t="s">
        <v>188</v>
      </c>
      <c r="C558" s="13" t="s">
        <v>635</v>
      </c>
      <c r="D558" s="160">
        <v>82</v>
      </c>
      <c r="E558" s="9" t="s">
        <v>20</v>
      </c>
      <c r="F558" s="190"/>
      <c r="G558" s="190"/>
      <c r="H558" s="37">
        <f aca="true" t="shared" si="19" ref="H558:H594">SUM(F558,G558)*D558</f>
        <v>0</v>
      </c>
    </row>
    <row r="559" spans="1:8" ht="15">
      <c r="A559" s="161"/>
      <c r="B559" s="9" t="s">
        <v>188</v>
      </c>
      <c r="C559" s="13" t="s">
        <v>764</v>
      </c>
      <c r="D559" s="160">
        <v>30</v>
      </c>
      <c r="E559" s="9" t="s">
        <v>20</v>
      </c>
      <c r="F559" s="190"/>
      <c r="G559" s="190"/>
      <c r="H559" s="37">
        <f t="shared" si="19"/>
        <v>0</v>
      </c>
    </row>
    <row r="560" spans="1:8" ht="15">
      <c r="A560" s="161"/>
      <c r="B560" s="9" t="s">
        <v>189</v>
      </c>
      <c r="C560" s="13" t="s">
        <v>636</v>
      </c>
      <c r="D560" s="160">
        <v>20</v>
      </c>
      <c r="E560" s="9" t="s">
        <v>12</v>
      </c>
      <c r="F560" s="190"/>
      <c r="G560" s="190"/>
      <c r="H560" s="37">
        <f t="shared" si="19"/>
        <v>0</v>
      </c>
    </row>
    <row r="561" spans="1:8" ht="15">
      <c r="A561" s="161"/>
      <c r="B561" s="9" t="s">
        <v>190</v>
      </c>
      <c r="C561" s="13" t="s">
        <v>637</v>
      </c>
      <c r="D561" s="160">
        <v>16</v>
      </c>
      <c r="E561" s="9" t="s">
        <v>12</v>
      </c>
      <c r="F561" s="190"/>
      <c r="G561" s="190"/>
      <c r="H561" s="37">
        <f t="shared" si="19"/>
        <v>0</v>
      </c>
    </row>
    <row r="562" spans="1:8" ht="37.5" customHeight="1">
      <c r="A562" s="161"/>
      <c r="B562" s="9" t="s">
        <v>191</v>
      </c>
      <c r="C562" s="13" t="s">
        <v>638</v>
      </c>
      <c r="D562" s="160">
        <v>92</v>
      </c>
      <c r="E562" s="9" t="s">
        <v>20</v>
      </c>
      <c r="F562" s="190"/>
      <c r="G562" s="190"/>
      <c r="H562" s="37">
        <f t="shared" si="19"/>
        <v>0</v>
      </c>
    </row>
    <row r="563" spans="1:8" ht="15">
      <c r="A563" s="161"/>
      <c r="B563" s="9" t="s">
        <v>192</v>
      </c>
      <c r="C563" s="13" t="s">
        <v>639</v>
      </c>
      <c r="D563" s="160">
        <v>104</v>
      </c>
      <c r="E563" s="9" t="s">
        <v>20</v>
      </c>
      <c r="F563" s="190"/>
      <c r="G563" s="190"/>
      <c r="H563" s="37">
        <f t="shared" si="19"/>
        <v>0</v>
      </c>
    </row>
    <row r="564" spans="1:8" ht="15">
      <c r="A564" s="161"/>
      <c r="B564" s="9" t="s">
        <v>193</v>
      </c>
      <c r="C564" s="13" t="s">
        <v>640</v>
      </c>
      <c r="D564" s="160">
        <v>12</v>
      </c>
      <c r="E564" s="9" t="s">
        <v>20</v>
      </c>
      <c r="F564" s="190"/>
      <c r="G564" s="190"/>
      <c r="H564" s="37">
        <f t="shared" si="19"/>
        <v>0</v>
      </c>
    </row>
    <row r="565" spans="1:8" ht="15">
      <c r="A565" s="161"/>
      <c r="B565" s="9" t="s">
        <v>194</v>
      </c>
      <c r="C565" s="13" t="s">
        <v>641</v>
      </c>
      <c r="D565" s="160">
        <v>70</v>
      </c>
      <c r="E565" s="9" t="s">
        <v>12</v>
      </c>
      <c r="F565" s="190"/>
      <c r="G565" s="190"/>
      <c r="H565" s="37">
        <f t="shared" si="19"/>
        <v>0</v>
      </c>
    </row>
    <row r="566" spans="1:8" ht="15">
      <c r="A566" s="161"/>
      <c r="B566" s="9" t="s">
        <v>195</v>
      </c>
      <c r="C566" s="13" t="s">
        <v>642</v>
      </c>
      <c r="D566" s="160">
        <v>12</v>
      </c>
      <c r="E566" s="9" t="s">
        <v>12</v>
      </c>
      <c r="F566" s="190"/>
      <c r="G566" s="190"/>
      <c r="H566" s="37">
        <f t="shared" si="19"/>
        <v>0</v>
      </c>
    </row>
    <row r="567" spans="1:8" ht="15">
      <c r="A567" s="161"/>
      <c r="B567" s="9" t="s">
        <v>196</v>
      </c>
      <c r="C567" s="13" t="s">
        <v>643</v>
      </c>
      <c r="D567" s="160">
        <v>6</v>
      </c>
      <c r="E567" s="9" t="s">
        <v>12</v>
      </c>
      <c r="F567" s="190"/>
      <c r="G567" s="190"/>
      <c r="H567" s="37">
        <f t="shared" si="19"/>
        <v>0</v>
      </c>
    </row>
    <row r="568" spans="1:8" ht="15">
      <c r="A568" s="161"/>
      <c r="B568" s="9" t="s">
        <v>197</v>
      </c>
      <c r="C568" s="13" t="s">
        <v>644</v>
      </c>
      <c r="D568" s="160">
        <v>2</v>
      </c>
      <c r="E568" s="9" t="s">
        <v>12</v>
      </c>
      <c r="F568" s="190"/>
      <c r="G568" s="190"/>
      <c r="H568" s="37">
        <f t="shared" si="19"/>
        <v>0</v>
      </c>
    </row>
    <row r="569" spans="1:8" ht="15">
      <c r="A569" s="161"/>
      <c r="B569" s="9" t="s">
        <v>198</v>
      </c>
      <c r="C569" s="13" t="s">
        <v>645</v>
      </c>
      <c r="D569" s="160">
        <v>80</v>
      </c>
      <c r="E569" s="9" t="s">
        <v>12</v>
      </c>
      <c r="F569" s="190"/>
      <c r="G569" s="190"/>
      <c r="H569" s="37">
        <f t="shared" si="19"/>
        <v>0</v>
      </c>
    </row>
    <row r="570" spans="1:8" ht="15">
      <c r="A570" s="161"/>
      <c r="B570" s="9" t="s">
        <v>199</v>
      </c>
      <c r="C570" s="13" t="s">
        <v>326</v>
      </c>
      <c r="D570" s="160">
        <v>150</v>
      </c>
      <c r="E570" s="9" t="s">
        <v>20</v>
      </c>
      <c r="F570" s="190"/>
      <c r="G570" s="190"/>
      <c r="H570" s="37">
        <f t="shared" si="19"/>
        <v>0</v>
      </c>
    </row>
    <row r="571" spans="1:8" ht="15">
      <c r="A571" s="161"/>
      <c r="B571" s="9" t="s">
        <v>200</v>
      </c>
      <c r="C571" s="13" t="s">
        <v>646</v>
      </c>
      <c r="D571" s="160">
        <v>105</v>
      </c>
      <c r="E571" s="9" t="s">
        <v>12</v>
      </c>
      <c r="F571" s="190"/>
      <c r="G571" s="190"/>
      <c r="H571" s="37">
        <f t="shared" si="19"/>
        <v>0</v>
      </c>
    </row>
    <row r="572" spans="1:8" ht="15">
      <c r="A572" s="161"/>
      <c r="B572" s="9" t="s">
        <v>201</v>
      </c>
      <c r="C572" s="13" t="s">
        <v>795</v>
      </c>
      <c r="D572" s="160">
        <v>175</v>
      </c>
      <c r="E572" s="9" t="s">
        <v>20</v>
      </c>
      <c r="F572" s="190"/>
      <c r="G572" s="190"/>
      <c r="H572" s="37">
        <f t="shared" si="19"/>
        <v>0</v>
      </c>
    </row>
    <row r="573" spans="1:8" ht="15">
      <c r="A573" s="161"/>
      <c r="B573" s="9" t="s">
        <v>202</v>
      </c>
      <c r="C573" s="13" t="s">
        <v>647</v>
      </c>
      <c r="D573" s="160">
        <v>56</v>
      </c>
      <c r="E573" s="9" t="s">
        <v>206</v>
      </c>
      <c r="F573" s="190"/>
      <c r="G573" s="190"/>
      <c r="H573" s="37">
        <f t="shared" si="19"/>
        <v>0</v>
      </c>
    </row>
    <row r="574" spans="1:8" ht="15">
      <c r="A574" s="161"/>
      <c r="B574" s="9" t="s">
        <v>203</v>
      </c>
      <c r="C574" s="13" t="s">
        <v>648</v>
      </c>
      <c r="D574" s="160">
        <v>72</v>
      </c>
      <c r="E574" s="9" t="s">
        <v>12</v>
      </c>
      <c r="F574" s="190"/>
      <c r="G574" s="190"/>
      <c r="H574" s="37">
        <f t="shared" si="19"/>
        <v>0</v>
      </c>
    </row>
    <row r="575" spans="1:8" ht="15">
      <c r="A575" s="161"/>
      <c r="B575" s="9" t="s">
        <v>204</v>
      </c>
      <c r="C575" s="13" t="s">
        <v>649</v>
      </c>
      <c r="D575" s="160">
        <v>132</v>
      </c>
      <c r="E575" s="9" t="s">
        <v>12</v>
      </c>
      <c r="F575" s="190"/>
      <c r="G575" s="190"/>
      <c r="H575" s="37">
        <f t="shared" si="19"/>
        <v>0</v>
      </c>
    </row>
    <row r="576" spans="1:8" ht="15">
      <c r="A576" s="161"/>
      <c r="B576" s="9" t="s">
        <v>205</v>
      </c>
      <c r="C576" s="13" t="s">
        <v>323</v>
      </c>
      <c r="D576" s="160">
        <v>40</v>
      </c>
      <c r="E576" s="9" t="s">
        <v>12</v>
      </c>
      <c r="F576" s="190"/>
      <c r="G576" s="190"/>
      <c r="H576" s="37">
        <f t="shared" si="19"/>
        <v>0</v>
      </c>
    </row>
    <row r="577" spans="1:8" ht="15">
      <c r="A577" s="161"/>
      <c r="B577" s="9" t="s">
        <v>531</v>
      </c>
      <c r="C577" s="13" t="s">
        <v>650</v>
      </c>
      <c r="D577" s="160">
        <v>450</v>
      </c>
      <c r="E577" s="9" t="s">
        <v>80</v>
      </c>
      <c r="F577" s="190"/>
      <c r="G577" s="190"/>
      <c r="H577" s="37">
        <f t="shared" si="19"/>
        <v>0</v>
      </c>
    </row>
    <row r="578" spans="1:8" ht="15">
      <c r="A578" s="161"/>
      <c r="B578" s="9" t="s">
        <v>533</v>
      </c>
      <c r="C578" s="13" t="s">
        <v>651</v>
      </c>
      <c r="D578" s="160">
        <v>160</v>
      </c>
      <c r="E578" s="9" t="s">
        <v>12</v>
      </c>
      <c r="F578" s="190"/>
      <c r="G578" s="190"/>
      <c r="H578" s="37">
        <f t="shared" si="19"/>
        <v>0</v>
      </c>
    </row>
    <row r="579" spans="1:8" ht="15">
      <c r="A579" s="161"/>
      <c r="B579" s="9" t="s">
        <v>535</v>
      </c>
      <c r="C579" s="13" t="s">
        <v>652</v>
      </c>
      <c r="D579" s="160">
        <v>1</v>
      </c>
      <c r="E579" s="9" t="s">
        <v>12</v>
      </c>
      <c r="F579" s="190"/>
      <c r="G579" s="190"/>
      <c r="H579" s="37">
        <f t="shared" si="19"/>
        <v>0</v>
      </c>
    </row>
    <row r="580" spans="1:8" ht="15">
      <c r="A580" s="161"/>
      <c r="B580" s="9" t="s">
        <v>536</v>
      </c>
      <c r="C580" s="13" t="s">
        <v>653</v>
      </c>
      <c r="D580" s="160">
        <v>4</v>
      </c>
      <c r="E580" s="9" t="s">
        <v>12</v>
      </c>
      <c r="F580" s="190"/>
      <c r="G580" s="190"/>
      <c r="H580" s="37">
        <f t="shared" si="19"/>
        <v>0</v>
      </c>
    </row>
    <row r="581" spans="1:8" ht="15">
      <c r="A581" s="161"/>
      <c r="B581" s="9" t="s">
        <v>537</v>
      </c>
      <c r="C581" s="13" t="s">
        <v>324</v>
      </c>
      <c r="D581" s="160">
        <v>200</v>
      </c>
      <c r="E581" s="9" t="s">
        <v>20</v>
      </c>
      <c r="F581" s="190"/>
      <c r="G581" s="190"/>
      <c r="H581" s="37">
        <f t="shared" si="19"/>
        <v>0</v>
      </c>
    </row>
    <row r="582" spans="1:8" ht="15">
      <c r="A582" s="161"/>
      <c r="B582" s="9" t="s">
        <v>538</v>
      </c>
      <c r="C582" s="13" t="s">
        <v>654</v>
      </c>
      <c r="D582" s="160">
        <v>7</v>
      </c>
      <c r="E582" s="9" t="s">
        <v>101</v>
      </c>
      <c r="F582" s="190"/>
      <c r="G582" s="190"/>
      <c r="H582" s="37">
        <f t="shared" si="19"/>
        <v>0</v>
      </c>
    </row>
    <row r="583" spans="1:8" ht="26.25" customHeight="1">
      <c r="A583" s="161"/>
      <c r="B583" s="9" t="s">
        <v>540</v>
      </c>
      <c r="C583" s="13" t="s">
        <v>837</v>
      </c>
      <c r="D583" s="160">
        <v>1</v>
      </c>
      <c r="E583" s="9" t="s">
        <v>101</v>
      </c>
      <c r="F583" s="190"/>
      <c r="G583" s="190"/>
      <c r="H583" s="37">
        <f t="shared" si="19"/>
        <v>0</v>
      </c>
    </row>
    <row r="584" spans="1:8" ht="26.25" customHeight="1">
      <c r="A584" s="161"/>
      <c r="B584" s="9" t="s">
        <v>542</v>
      </c>
      <c r="C584" s="13" t="s">
        <v>838</v>
      </c>
      <c r="D584" s="160">
        <v>1</v>
      </c>
      <c r="E584" s="9" t="s">
        <v>101</v>
      </c>
      <c r="F584" s="190"/>
      <c r="G584" s="190"/>
      <c r="H584" s="37">
        <f t="shared" si="19"/>
        <v>0</v>
      </c>
    </row>
    <row r="585" spans="1:8" ht="15">
      <c r="A585" s="161"/>
      <c r="B585" s="9" t="s">
        <v>544</v>
      </c>
      <c r="C585" s="13" t="s">
        <v>655</v>
      </c>
      <c r="D585" s="160">
        <v>70</v>
      </c>
      <c r="E585" s="9" t="s">
        <v>20</v>
      </c>
      <c r="F585" s="190"/>
      <c r="G585" s="190"/>
      <c r="H585" s="37">
        <f t="shared" si="19"/>
        <v>0</v>
      </c>
    </row>
    <row r="586" spans="1:8" ht="15">
      <c r="A586" s="161"/>
      <c r="B586" s="9" t="s">
        <v>546</v>
      </c>
      <c r="C586" s="13" t="s">
        <v>765</v>
      </c>
      <c r="D586" s="160">
        <v>15</v>
      </c>
      <c r="E586" s="9" t="s">
        <v>20</v>
      </c>
      <c r="F586" s="190"/>
      <c r="G586" s="190"/>
      <c r="H586" s="37">
        <f t="shared" si="19"/>
        <v>0</v>
      </c>
    </row>
    <row r="587" spans="1:8" ht="15">
      <c r="A587" s="161"/>
      <c r="B587" s="9" t="s">
        <v>548</v>
      </c>
      <c r="C587" s="13" t="s">
        <v>656</v>
      </c>
      <c r="D587" s="160">
        <v>3</v>
      </c>
      <c r="E587" s="9" t="s">
        <v>12</v>
      </c>
      <c r="F587" s="190"/>
      <c r="G587" s="190"/>
      <c r="H587" s="37">
        <f t="shared" si="19"/>
        <v>0</v>
      </c>
    </row>
    <row r="588" spans="1:8" ht="25.5">
      <c r="A588" s="161"/>
      <c r="B588" s="9" t="s">
        <v>550</v>
      </c>
      <c r="C588" s="13" t="s">
        <v>657</v>
      </c>
      <c r="D588" s="160">
        <v>3</v>
      </c>
      <c r="E588" s="9" t="s">
        <v>101</v>
      </c>
      <c r="F588" s="190"/>
      <c r="G588" s="190"/>
      <c r="H588" s="37">
        <f t="shared" si="19"/>
        <v>0</v>
      </c>
    </row>
    <row r="589" spans="1:8" ht="15">
      <c r="A589" s="151"/>
      <c r="B589" s="152">
        <v>4</v>
      </c>
      <c r="C589" s="153" t="s">
        <v>325</v>
      </c>
      <c r="D589" s="154"/>
      <c r="E589" s="155"/>
      <c r="F589" s="156"/>
      <c r="G589" s="156"/>
      <c r="H589" s="157"/>
    </row>
    <row r="590" spans="1:8" ht="25.5">
      <c r="A590" s="143"/>
      <c r="B590" s="145" t="s">
        <v>59</v>
      </c>
      <c r="C590" s="13" t="s">
        <v>658</v>
      </c>
      <c r="D590" s="144">
        <v>8</v>
      </c>
      <c r="E590" s="145" t="s">
        <v>12</v>
      </c>
      <c r="F590" s="190"/>
      <c r="G590" s="190"/>
      <c r="H590" s="37">
        <f t="shared" si="19"/>
        <v>0</v>
      </c>
    </row>
    <row r="591" spans="1:8" ht="25.5">
      <c r="A591" s="143"/>
      <c r="B591" s="145" t="s">
        <v>61</v>
      </c>
      <c r="C591" s="13" t="s">
        <v>659</v>
      </c>
      <c r="D591" s="144">
        <v>6</v>
      </c>
      <c r="E591" s="145" t="s">
        <v>12</v>
      </c>
      <c r="F591" s="190"/>
      <c r="G591" s="190"/>
      <c r="H591" s="37">
        <f t="shared" si="19"/>
        <v>0</v>
      </c>
    </row>
    <row r="592" spans="1:8" ht="25.5">
      <c r="A592" s="143"/>
      <c r="B592" s="145" t="s">
        <v>163</v>
      </c>
      <c r="C592" s="13" t="s">
        <v>660</v>
      </c>
      <c r="D592" s="144">
        <v>6</v>
      </c>
      <c r="E592" s="145" t="s">
        <v>12</v>
      </c>
      <c r="F592" s="190"/>
      <c r="G592" s="190"/>
      <c r="H592" s="37">
        <f t="shared" si="19"/>
        <v>0</v>
      </c>
    </row>
    <row r="593" spans="1:8" ht="25.5">
      <c r="A593" s="143"/>
      <c r="B593" s="145" t="s">
        <v>164</v>
      </c>
      <c r="C593" s="13" t="s">
        <v>661</v>
      </c>
      <c r="D593" s="144">
        <v>5</v>
      </c>
      <c r="E593" s="145" t="s">
        <v>12</v>
      </c>
      <c r="F593" s="190"/>
      <c r="G593" s="190"/>
      <c r="H593" s="37">
        <f t="shared" si="19"/>
        <v>0</v>
      </c>
    </row>
    <row r="594" spans="1:8" ht="63.75">
      <c r="A594" s="143"/>
      <c r="B594" s="145" t="s">
        <v>165</v>
      </c>
      <c r="C594" s="10" t="s">
        <v>766</v>
      </c>
      <c r="D594" s="144">
        <v>21</v>
      </c>
      <c r="E594" s="145" t="s">
        <v>20</v>
      </c>
      <c r="F594" s="190"/>
      <c r="G594" s="190"/>
      <c r="H594" s="37">
        <f t="shared" si="19"/>
        <v>0</v>
      </c>
    </row>
    <row r="595" spans="1:8" ht="15">
      <c r="A595" s="162"/>
      <c r="B595" s="163"/>
      <c r="C595" s="164" t="s">
        <v>1054</v>
      </c>
      <c r="D595" s="163"/>
      <c r="E595" s="165"/>
      <c r="F595" s="166">
        <f>SUMPRODUCT(D470:D594,F470:F594)</f>
        <v>0</v>
      </c>
      <c r="G595" s="166">
        <f>SUMPRODUCT(D470:D594,G470:G594)</f>
        <v>0</v>
      </c>
      <c r="H595" s="167">
        <f>SUM(H470:H594)</f>
        <v>0</v>
      </c>
    </row>
    <row r="596" spans="1:8" ht="15">
      <c r="A596" s="168"/>
      <c r="B596" s="169" t="s">
        <v>662</v>
      </c>
      <c r="C596" s="170" t="s">
        <v>207</v>
      </c>
      <c r="D596" s="171"/>
      <c r="E596" s="169"/>
      <c r="F596" s="172"/>
      <c r="G596" s="172"/>
      <c r="H596" s="173"/>
    </row>
    <row r="597" spans="1:8" ht="15">
      <c r="A597" s="174"/>
      <c r="B597" s="175">
        <v>1</v>
      </c>
      <c r="C597" s="176" t="s">
        <v>208</v>
      </c>
      <c r="D597" s="177"/>
      <c r="E597" s="178"/>
      <c r="F597" s="179"/>
      <c r="G597" s="179"/>
      <c r="H597" s="180"/>
    </row>
    <row r="598" spans="1:8" ht="25.5">
      <c r="A598" s="161"/>
      <c r="B598" s="160" t="s">
        <v>14</v>
      </c>
      <c r="C598" s="13" t="s">
        <v>834</v>
      </c>
      <c r="D598" s="160">
        <v>2700</v>
      </c>
      <c r="E598" s="9" t="s">
        <v>20</v>
      </c>
      <c r="F598" s="190"/>
      <c r="G598" s="190"/>
      <c r="H598" s="37">
        <f aca="true" t="shared" si="20" ref="H598:H650">SUM(F598,G598)*D598</f>
        <v>0</v>
      </c>
    </row>
    <row r="599" spans="1:8" ht="25.5">
      <c r="A599" s="161"/>
      <c r="B599" s="160" t="s">
        <v>17</v>
      </c>
      <c r="C599" s="10" t="s">
        <v>836</v>
      </c>
      <c r="D599" s="160">
        <v>180</v>
      </c>
      <c r="E599" s="9" t="s">
        <v>20</v>
      </c>
      <c r="F599" s="190"/>
      <c r="G599" s="190"/>
      <c r="H599" s="37">
        <f t="shared" si="20"/>
        <v>0</v>
      </c>
    </row>
    <row r="600" spans="1:8" ht="63.75">
      <c r="A600" s="33"/>
      <c r="B600" s="181" t="s">
        <v>19</v>
      </c>
      <c r="C600" s="13" t="s">
        <v>839</v>
      </c>
      <c r="D600" s="182">
        <v>1</v>
      </c>
      <c r="E600" s="43" t="s">
        <v>12</v>
      </c>
      <c r="F600" s="190"/>
      <c r="G600" s="190"/>
      <c r="H600" s="37">
        <f t="shared" si="20"/>
        <v>0</v>
      </c>
    </row>
    <row r="601" spans="1:8" ht="89.25">
      <c r="A601" s="33"/>
      <c r="B601" s="160" t="s">
        <v>21</v>
      </c>
      <c r="C601" s="13" t="s">
        <v>840</v>
      </c>
      <c r="D601" s="181">
        <v>1</v>
      </c>
      <c r="E601" s="43" t="s">
        <v>12</v>
      </c>
      <c r="F601" s="191"/>
      <c r="G601" s="191"/>
      <c r="H601" s="37">
        <f t="shared" si="20"/>
        <v>0</v>
      </c>
    </row>
    <row r="602" spans="1:8" ht="15">
      <c r="A602" s="161"/>
      <c r="B602" s="160" t="s">
        <v>22</v>
      </c>
      <c r="C602" s="13" t="s">
        <v>580</v>
      </c>
      <c r="D602" s="160">
        <v>2</v>
      </c>
      <c r="E602" s="9" t="s">
        <v>80</v>
      </c>
      <c r="F602" s="190"/>
      <c r="G602" s="190"/>
      <c r="H602" s="37">
        <f t="shared" si="20"/>
        <v>0</v>
      </c>
    </row>
    <row r="603" spans="1:8" ht="15">
      <c r="A603" s="143"/>
      <c r="B603" s="181" t="s">
        <v>23</v>
      </c>
      <c r="C603" s="10" t="s">
        <v>663</v>
      </c>
      <c r="D603" s="144"/>
      <c r="E603" s="145"/>
      <c r="F603" s="183"/>
      <c r="G603" s="11"/>
      <c r="H603" s="37">
        <f t="shared" si="20"/>
        <v>0</v>
      </c>
    </row>
    <row r="604" spans="1:8" ht="15">
      <c r="A604" s="161"/>
      <c r="B604" s="160" t="s">
        <v>664</v>
      </c>
      <c r="C604" s="13" t="s">
        <v>665</v>
      </c>
      <c r="D604" s="144">
        <v>24</v>
      </c>
      <c r="E604" s="9" t="s">
        <v>12</v>
      </c>
      <c r="F604" s="190"/>
      <c r="G604" s="190"/>
      <c r="H604" s="37">
        <f t="shared" si="20"/>
        <v>0</v>
      </c>
    </row>
    <row r="605" spans="1:8" ht="15">
      <c r="A605" s="161"/>
      <c r="B605" s="160" t="s">
        <v>666</v>
      </c>
      <c r="C605" s="13" t="s">
        <v>667</v>
      </c>
      <c r="D605" s="144">
        <v>4</v>
      </c>
      <c r="E605" s="9" t="s">
        <v>12</v>
      </c>
      <c r="F605" s="190"/>
      <c r="G605" s="190"/>
      <c r="H605" s="37">
        <f t="shared" si="20"/>
        <v>0</v>
      </c>
    </row>
    <row r="606" spans="1:8" ht="15">
      <c r="A606" s="143"/>
      <c r="B606" s="144" t="s">
        <v>668</v>
      </c>
      <c r="C606" s="10" t="s">
        <v>669</v>
      </c>
      <c r="D606" s="144">
        <v>2</v>
      </c>
      <c r="E606" s="145" t="s">
        <v>12</v>
      </c>
      <c r="F606" s="190"/>
      <c r="G606" s="190"/>
      <c r="H606" s="37">
        <f t="shared" si="20"/>
        <v>0</v>
      </c>
    </row>
    <row r="607" spans="1:8" ht="15">
      <c r="A607" s="143"/>
      <c r="B607" s="145" t="s">
        <v>24</v>
      </c>
      <c r="C607" s="10" t="s">
        <v>317</v>
      </c>
      <c r="D607" s="144">
        <v>5</v>
      </c>
      <c r="E607" s="145" t="s">
        <v>12</v>
      </c>
      <c r="F607" s="190"/>
      <c r="G607" s="190"/>
      <c r="H607" s="37">
        <f t="shared" si="20"/>
        <v>0</v>
      </c>
    </row>
    <row r="608" spans="1:8" ht="15">
      <c r="A608" s="143"/>
      <c r="B608" s="145" t="s">
        <v>25</v>
      </c>
      <c r="C608" s="10" t="s">
        <v>670</v>
      </c>
      <c r="D608" s="144">
        <v>68</v>
      </c>
      <c r="E608" s="145" t="s">
        <v>20</v>
      </c>
      <c r="F608" s="190"/>
      <c r="G608" s="190"/>
      <c r="H608" s="37">
        <f t="shared" si="20"/>
        <v>0</v>
      </c>
    </row>
    <row r="609" spans="1:8" ht="15">
      <c r="A609" s="143"/>
      <c r="B609" s="145" t="s">
        <v>26</v>
      </c>
      <c r="C609" s="10" t="s">
        <v>671</v>
      </c>
      <c r="D609" s="144">
        <v>18</v>
      </c>
      <c r="E609" s="145" t="s">
        <v>20</v>
      </c>
      <c r="F609" s="190"/>
      <c r="G609" s="190"/>
      <c r="H609" s="37">
        <f t="shared" si="20"/>
        <v>0</v>
      </c>
    </row>
    <row r="610" spans="1:8" ht="15">
      <c r="A610" s="143"/>
      <c r="B610" s="145" t="s">
        <v>27</v>
      </c>
      <c r="C610" s="10" t="s">
        <v>672</v>
      </c>
      <c r="D610" s="144">
        <v>65</v>
      </c>
      <c r="E610" s="145" t="s">
        <v>12</v>
      </c>
      <c r="F610" s="190"/>
      <c r="G610" s="190"/>
      <c r="H610" s="37">
        <f t="shared" si="20"/>
        <v>0</v>
      </c>
    </row>
    <row r="611" spans="1:8" ht="15">
      <c r="A611" s="143"/>
      <c r="B611" s="145" t="s">
        <v>28</v>
      </c>
      <c r="C611" s="10" t="s">
        <v>673</v>
      </c>
      <c r="D611" s="144">
        <v>12</v>
      </c>
      <c r="E611" s="145" t="s">
        <v>12</v>
      </c>
      <c r="F611" s="190"/>
      <c r="G611" s="190"/>
      <c r="H611" s="37">
        <f t="shared" si="20"/>
        <v>0</v>
      </c>
    </row>
    <row r="612" spans="1:8" ht="15">
      <c r="A612" s="143"/>
      <c r="B612" s="145" t="s">
        <v>29</v>
      </c>
      <c r="C612" s="10" t="s">
        <v>1055</v>
      </c>
      <c r="D612" s="144"/>
      <c r="E612" s="145"/>
      <c r="F612" s="11"/>
      <c r="G612" s="11"/>
      <c r="H612" s="37">
        <f t="shared" si="20"/>
        <v>0</v>
      </c>
    </row>
    <row r="613" spans="1:8" ht="15">
      <c r="A613" s="143"/>
      <c r="B613" s="145" t="s">
        <v>30</v>
      </c>
      <c r="C613" s="10" t="s">
        <v>674</v>
      </c>
      <c r="D613" s="144">
        <v>11</v>
      </c>
      <c r="E613" s="145" t="s">
        <v>12</v>
      </c>
      <c r="F613" s="190"/>
      <c r="G613" s="190"/>
      <c r="H613" s="37">
        <f t="shared" si="20"/>
        <v>0</v>
      </c>
    </row>
    <row r="614" spans="1:8" ht="15">
      <c r="A614" s="143"/>
      <c r="B614" s="145" t="s">
        <v>31</v>
      </c>
      <c r="C614" s="10" t="s">
        <v>328</v>
      </c>
      <c r="D614" s="144">
        <v>21</v>
      </c>
      <c r="E614" s="145" t="s">
        <v>12</v>
      </c>
      <c r="F614" s="190"/>
      <c r="G614" s="190"/>
      <c r="H614" s="37">
        <f t="shared" si="20"/>
        <v>0</v>
      </c>
    </row>
    <row r="615" spans="1:8" ht="15">
      <c r="A615" s="143"/>
      <c r="B615" s="145" t="s">
        <v>32</v>
      </c>
      <c r="C615" s="10" t="s">
        <v>675</v>
      </c>
      <c r="D615" s="144">
        <v>1</v>
      </c>
      <c r="E615" s="145" t="s">
        <v>12</v>
      </c>
      <c r="F615" s="190"/>
      <c r="G615" s="190"/>
      <c r="H615" s="37">
        <f t="shared" si="20"/>
        <v>0</v>
      </c>
    </row>
    <row r="616" spans="1:8" ht="15">
      <c r="A616" s="143"/>
      <c r="B616" s="145" t="s">
        <v>33</v>
      </c>
      <c r="C616" s="10" t="s">
        <v>676</v>
      </c>
      <c r="D616" s="144">
        <v>1</v>
      </c>
      <c r="E616" s="145" t="s">
        <v>12</v>
      </c>
      <c r="F616" s="190"/>
      <c r="G616" s="190"/>
      <c r="H616" s="37">
        <f t="shared" si="20"/>
        <v>0</v>
      </c>
    </row>
    <row r="617" spans="1:8" ht="31.5" customHeight="1">
      <c r="A617" s="143"/>
      <c r="B617" s="145" t="s">
        <v>34</v>
      </c>
      <c r="C617" s="10" t="s">
        <v>767</v>
      </c>
      <c r="D617" s="144">
        <v>48</v>
      </c>
      <c r="E617" s="145" t="s">
        <v>20</v>
      </c>
      <c r="F617" s="190"/>
      <c r="G617" s="190"/>
      <c r="H617" s="37">
        <f t="shared" si="20"/>
        <v>0</v>
      </c>
    </row>
    <row r="618" spans="1:8" ht="31.5" customHeight="1">
      <c r="A618" s="143"/>
      <c r="B618" s="145" t="s">
        <v>34</v>
      </c>
      <c r="C618" s="10" t="s">
        <v>677</v>
      </c>
      <c r="D618" s="144">
        <v>24</v>
      </c>
      <c r="E618" s="145" t="s">
        <v>20</v>
      </c>
      <c r="F618" s="190"/>
      <c r="G618" s="190"/>
      <c r="H618" s="37">
        <f t="shared" si="20"/>
        <v>0</v>
      </c>
    </row>
    <row r="619" spans="1:8" ht="31.5" customHeight="1">
      <c r="A619" s="143"/>
      <c r="B619" s="145" t="s">
        <v>35</v>
      </c>
      <c r="C619" s="10" t="s">
        <v>768</v>
      </c>
      <c r="D619" s="144">
        <v>28</v>
      </c>
      <c r="E619" s="145" t="s">
        <v>20</v>
      </c>
      <c r="F619" s="190"/>
      <c r="G619" s="190"/>
      <c r="H619" s="37">
        <f t="shared" si="20"/>
        <v>0</v>
      </c>
    </row>
    <row r="620" spans="1:8" ht="15">
      <c r="A620" s="143"/>
      <c r="B620" s="145" t="s">
        <v>37</v>
      </c>
      <c r="C620" s="10" t="s">
        <v>678</v>
      </c>
      <c r="D620" s="144">
        <v>25</v>
      </c>
      <c r="E620" s="145" t="s">
        <v>12</v>
      </c>
      <c r="F620" s="190"/>
      <c r="G620" s="190"/>
      <c r="H620" s="37">
        <f t="shared" si="20"/>
        <v>0</v>
      </c>
    </row>
    <row r="621" spans="1:8" ht="15">
      <c r="A621" s="143"/>
      <c r="B621" s="145" t="s">
        <v>38</v>
      </c>
      <c r="C621" s="10" t="s">
        <v>679</v>
      </c>
      <c r="D621" s="144">
        <v>16</v>
      </c>
      <c r="E621" s="145" t="s">
        <v>12</v>
      </c>
      <c r="F621" s="190"/>
      <c r="G621" s="190"/>
      <c r="H621" s="37">
        <f t="shared" si="20"/>
        <v>0</v>
      </c>
    </row>
    <row r="622" spans="1:8" ht="15">
      <c r="A622" s="143"/>
      <c r="B622" s="145" t="s">
        <v>39</v>
      </c>
      <c r="C622" s="10" t="s">
        <v>680</v>
      </c>
      <c r="D622" s="144">
        <v>12</v>
      </c>
      <c r="E622" s="145" t="s">
        <v>12</v>
      </c>
      <c r="F622" s="190"/>
      <c r="G622" s="190"/>
      <c r="H622" s="37">
        <f t="shared" si="20"/>
        <v>0</v>
      </c>
    </row>
    <row r="623" spans="1:8" ht="15">
      <c r="A623" s="161"/>
      <c r="B623" s="9" t="s">
        <v>39</v>
      </c>
      <c r="C623" s="13" t="s">
        <v>769</v>
      </c>
      <c r="D623" s="160">
        <v>4</v>
      </c>
      <c r="E623" s="9" t="s">
        <v>12</v>
      </c>
      <c r="F623" s="190"/>
      <c r="G623" s="190"/>
      <c r="H623" s="37">
        <f t="shared" si="20"/>
        <v>0</v>
      </c>
    </row>
    <row r="624" spans="1:8" ht="15">
      <c r="A624" s="161"/>
      <c r="B624" s="9" t="s">
        <v>40</v>
      </c>
      <c r="C624" s="13" t="s">
        <v>681</v>
      </c>
      <c r="D624" s="160">
        <v>2</v>
      </c>
      <c r="E624" s="9" t="s">
        <v>12</v>
      </c>
      <c r="F624" s="190"/>
      <c r="G624" s="190"/>
      <c r="H624" s="37">
        <f t="shared" si="20"/>
        <v>0</v>
      </c>
    </row>
    <row r="625" spans="1:8" ht="15">
      <c r="A625" s="161"/>
      <c r="B625" s="9" t="s">
        <v>41</v>
      </c>
      <c r="C625" s="13" t="s">
        <v>329</v>
      </c>
      <c r="D625" s="160">
        <v>25</v>
      </c>
      <c r="E625" s="9" t="s">
        <v>12</v>
      </c>
      <c r="F625" s="190"/>
      <c r="G625" s="190"/>
      <c r="H625" s="37">
        <f t="shared" si="20"/>
        <v>0</v>
      </c>
    </row>
    <row r="626" spans="1:8" ht="33.75" customHeight="1">
      <c r="A626" s="161"/>
      <c r="B626" s="9" t="s">
        <v>42</v>
      </c>
      <c r="C626" s="13" t="s">
        <v>682</v>
      </c>
      <c r="D626" s="160">
        <v>37</v>
      </c>
      <c r="E626" s="9" t="s">
        <v>12</v>
      </c>
      <c r="F626" s="190"/>
      <c r="G626" s="190"/>
      <c r="H626" s="37">
        <f t="shared" si="20"/>
        <v>0</v>
      </c>
    </row>
    <row r="627" spans="1:8" ht="15">
      <c r="A627" s="161"/>
      <c r="B627" s="9" t="s">
        <v>44</v>
      </c>
      <c r="C627" s="13" t="s">
        <v>327</v>
      </c>
      <c r="D627" s="160">
        <v>1</v>
      </c>
      <c r="E627" s="9" t="s">
        <v>12</v>
      </c>
      <c r="F627" s="190"/>
      <c r="G627" s="190"/>
      <c r="H627" s="37">
        <f t="shared" si="20"/>
        <v>0</v>
      </c>
    </row>
    <row r="628" spans="1:8" ht="15">
      <c r="A628" s="143"/>
      <c r="B628" s="9" t="s">
        <v>46</v>
      </c>
      <c r="C628" s="10" t="s">
        <v>683</v>
      </c>
      <c r="D628" s="144">
        <v>52</v>
      </c>
      <c r="E628" s="145" t="s">
        <v>12</v>
      </c>
      <c r="F628" s="190"/>
      <c r="G628" s="190"/>
      <c r="H628" s="37">
        <f t="shared" si="20"/>
        <v>0</v>
      </c>
    </row>
    <row r="629" spans="1:8" ht="15">
      <c r="A629" s="161"/>
      <c r="B629" s="9" t="s">
        <v>47</v>
      </c>
      <c r="C629" s="13" t="s">
        <v>684</v>
      </c>
      <c r="D629" s="160">
        <v>65</v>
      </c>
      <c r="E629" s="9" t="s">
        <v>20</v>
      </c>
      <c r="F629" s="190"/>
      <c r="G629" s="190"/>
      <c r="H629" s="37">
        <f t="shared" si="20"/>
        <v>0</v>
      </c>
    </row>
    <row r="630" spans="1:8" ht="15">
      <c r="A630" s="161"/>
      <c r="B630" s="9" t="s">
        <v>319</v>
      </c>
      <c r="C630" s="13" t="s">
        <v>841</v>
      </c>
      <c r="D630" s="160">
        <v>1</v>
      </c>
      <c r="E630" s="9" t="s">
        <v>12</v>
      </c>
      <c r="F630" s="190"/>
      <c r="G630" s="190"/>
      <c r="H630" s="37">
        <f t="shared" si="20"/>
        <v>0</v>
      </c>
    </row>
    <row r="631" spans="1:8" ht="15">
      <c r="A631" s="143"/>
      <c r="B631" s="9" t="s">
        <v>320</v>
      </c>
      <c r="C631" s="10" t="s">
        <v>685</v>
      </c>
      <c r="D631" s="144">
        <v>26</v>
      </c>
      <c r="E631" s="145" t="s">
        <v>12</v>
      </c>
      <c r="F631" s="190"/>
      <c r="G631" s="11" t="s">
        <v>16</v>
      </c>
      <c r="H631" s="37">
        <f t="shared" si="20"/>
        <v>0</v>
      </c>
    </row>
    <row r="632" spans="1:8" ht="15">
      <c r="A632" s="174"/>
      <c r="B632" s="175">
        <v>2</v>
      </c>
      <c r="C632" s="176" t="s">
        <v>210</v>
      </c>
      <c r="D632" s="177"/>
      <c r="E632" s="178"/>
      <c r="F632" s="179"/>
      <c r="G632" s="179"/>
      <c r="H632" s="15"/>
    </row>
    <row r="633" spans="1:8" ht="25.5">
      <c r="A633" s="161"/>
      <c r="B633" s="9" t="s">
        <v>49</v>
      </c>
      <c r="C633" s="13" t="s">
        <v>686</v>
      </c>
      <c r="D633" s="160">
        <v>30</v>
      </c>
      <c r="E633" s="9" t="s">
        <v>12</v>
      </c>
      <c r="F633" s="190"/>
      <c r="G633" s="190"/>
      <c r="H633" s="37">
        <f t="shared" si="20"/>
        <v>0</v>
      </c>
    </row>
    <row r="634" spans="1:8" ht="25.5">
      <c r="A634" s="161"/>
      <c r="B634" s="9" t="s">
        <v>50</v>
      </c>
      <c r="C634" s="13" t="s">
        <v>687</v>
      </c>
      <c r="D634" s="160">
        <v>8</v>
      </c>
      <c r="E634" s="9" t="s">
        <v>12</v>
      </c>
      <c r="F634" s="190"/>
      <c r="G634" s="190"/>
      <c r="H634" s="37">
        <f t="shared" si="20"/>
        <v>0</v>
      </c>
    </row>
    <row r="635" spans="1:8" ht="25.5">
      <c r="A635" s="161"/>
      <c r="B635" s="9" t="s">
        <v>51</v>
      </c>
      <c r="C635" s="13" t="s">
        <v>688</v>
      </c>
      <c r="D635" s="160">
        <v>3</v>
      </c>
      <c r="E635" s="9" t="s">
        <v>12</v>
      </c>
      <c r="F635" s="190"/>
      <c r="G635" s="190"/>
      <c r="H635" s="37">
        <f t="shared" si="20"/>
        <v>0</v>
      </c>
    </row>
    <row r="636" spans="1:8" ht="15">
      <c r="A636" s="161"/>
      <c r="B636" s="9" t="s">
        <v>52</v>
      </c>
      <c r="C636" s="13" t="s">
        <v>689</v>
      </c>
      <c r="D636" s="160">
        <v>36</v>
      </c>
      <c r="E636" s="9" t="s">
        <v>12</v>
      </c>
      <c r="F636" s="190"/>
      <c r="G636" s="190"/>
      <c r="H636" s="37">
        <f t="shared" si="20"/>
        <v>0</v>
      </c>
    </row>
    <row r="637" spans="1:8" ht="15">
      <c r="A637" s="143"/>
      <c r="B637" s="9" t="s">
        <v>53</v>
      </c>
      <c r="C637" s="13" t="s">
        <v>842</v>
      </c>
      <c r="D637" s="144">
        <v>2750</v>
      </c>
      <c r="E637" s="145" t="s">
        <v>20</v>
      </c>
      <c r="F637" s="190"/>
      <c r="G637" s="190"/>
      <c r="H637" s="37">
        <f t="shared" si="20"/>
        <v>0</v>
      </c>
    </row>
    <row r="638" spans="1:8" ht="52.5" customHeight="1">
      <c r="A638" s="143"/>
      <c r="B638" s="9" t="s">
        <v>112</v>
      </c>
      <c r="C638" s="13" t="s">
        <v>1056</v>
      </c>
      <c r="D638" s="144">
        <v>1</v>
      </c>
      <c r="E638" s="145" t="s">
        <v>12</v>
      </c>
      <c r="F638" s="190"/>
      <c r="G638" s="190"/>
      <c r="H638" s="37">
        <f t="shared" si="20"/>
        <v>0</v>
      </c>
    </row>
    <row r="639" spans="1:8" ht="15">
      <c r="A639" s="143"/>
      <c r="B639" s="9" t="s">
        <v>117</v>
      </c>
      <c r="C639" s="13" t="s">
        <v>690</v>
      </c>
      <c r="D639" s="144">
        <v>3</v>
      </c>
      <c r="E639" s="145" t="s">
        <v>12</v>
      </c>
      <c r="F639" s="190"/>
      <c r="G639" s="190"/>
      <c r="H639" s="37">
        <f t="shared" si="20"/>
        <v>0</v>
      </c>
    </row>
    <row r="640" spans="1:8" ht="28.5" customHeight="1">
      <c r="A640" s="143"/>
      <c r="B640" s="9" t="s">
        <v>118</v>
      </c>
      <c r="C640" s="13" t="s">
        <v>691</v>
      </c>
      <c r="D640" s="144">
        <v>5</v>
      </c>
      <c r="E640" s="145" t="s">
        <v>12</v>
      </c>
      <c r="F640" s="190"/>
      <c r="G640" s="190"/>
      <c r="H640" s="37">
        <f t="shared" si="20"/>
        <v>0</v>
      </c>
    </row>
    <row r="641" spans="1:8" ht="28.5" customHeight="1">
      <c r="A641" s="143"/>
      <c r="B641" s="9" t="s">
        <v>119</v>
      </c>
      <c r="C641" s="13" t="s">
        <v>692</v>
      </c>
      <c r="D641" s="144">
        <v>39</v>
      </c>
      <c r="E641" s="145" t="s">
        <v>12</v>
      </c>
      <c r="F641" s="190"/>
      <c r="G641" s="190"/>
      <c r="H641" s="37">
        <f t="shared" si="20"/>
        <v>0</v>
      </c>
    </row>
    <row r="642" spans="1:8" ht="15">
      <c r="A642" s="143"/>
      <c r="B642" s="9" t="s">
        <v>120</v>
      </c>
      <c r="C642" s="13" t="s">
        <v>1057</v>
      </c>
      <c r="D642" s="144">
        <v>39</v>
      </c>
      <c r="E642" s="145" t="s">
        <v>12</v>
      </c>
      <c r="F642" s="190"/>
      <c r="G642" s="190"/>
      <c r="H642" s="37">
        <f t="shared" si="20"/>
        <v>0</v>
      </c>
    </row>
    <row r="643" spans="1:8" ht="15">
      <c r="A643" s="143"/>
      <c r="B643" s="9" t="s">
        <v>172</v>
      </c>
      <c r="C643" s="13" t="s">
        <v>693</v>
      </c>
      <c r="D643" s="144">
        <v>2</v>
      </c>
      <c r="E643" s="145" t="s">
        <v>12</v>
      </c>
      <c r="F643" s="190"/>
      <c r="G643" s="190"/>
      <c r="H643" s="37">
        <f t="shared" si="20"/>
        <v>0</v>
      </c>
    </row>
    <row r="644" spans="1:8" ht="15">
      <c r="A644" s="143"/>
      <c r="B644" s="9" t="s">
        <v>173</v>
      </c>
      <c r="C644" s="13" t="s">
        <v>331</v>
      </c>
      <c r="D644" s="144">
        <v>6</v>
      </c>
      <c r="E644" s="145" t="s">
        <v>12</v>
      </c>
      <c r="F644" s="190"/>
      <c r="G644" s="190"/>
      <c r="H644" s="37">
        <f t="shared" si="20"/>
        <v>0</v>
      </c>
    </row>
    <row r="645" spans="1:8" ht="15">
      <c r="A645" s="143"/>
      <c r="B645" s="9" t="s">
        <v>174</v>
      </c>
      <c r="C645" s="13" t="s">
        <v>330</v>
      </c>
      <c r="D645" s="144">
        <v>1</v>
      </c>
      <c r="E645" s="145" t="s">
        <v>12</v>
      </c>
      <c r="F645" s="190"/>
      <c r="G645" s="190"/>
      <c r="H645" s="37">
        <f t="shared" si="20"/>
        <v>0</v>
      </c>
    </row>
    <row r="646" spans="1:8" ht="38.25">
      <c r="A646" s="184"/>
      <c r="B646" s="9" t="s">
        <v>175</v>
      </c>
      <c r="C646" s="13" t="s">
        <v>1058</v>
      </c>
      <c r="D646" s="160">
        <v>1</v>
      </c>
      <c r="E646" s="9" t="s">
        <v>12</v>
      </c>
      <c r="F646" s="190"/>
      <c r="G646" s="190"/>
      <c r="H646" s="37">
        <f t="shared" si="20"/>
        <v>0</v>
      </c>
    </row>
    <row r="647" spans="1:8" ht="15">
      <c r="A647" s="184"/>
      <c r="B647" s="9" t="s">
        <v>176</v>
      </c>
      <c r="C647" s="13" t="s">
        <v>694</v>
      </c>
      <c r="D647" s="160">
        <v>15</v>
      </c>
      <c r="E647" s="9" t="s">
        <v>12</v>
      </c>
      <c r="F647" s="190"/>
      <c r="G647" s="190"/>
      <c r="H647" s="37">
        <f t="shared" si="20"/>
        <v>0</v>
      </c>
    </row>
    <row r="648" spans="1:8" ht="25.5">
      <c r="A648" s="161"/>
      <c r="B648" s="9" t="s">
        <v>177</v>
      </c>
      <c r="C648" s="10" t="s">
        <v>695</v>
      </c>
      <c r="D648" s="160">
        <v>4</v>
      </c>
      <c r="E648" s="9" t="s">
        <v>12</v>
      </c>
      <c r="F648" s="190"/>
      <c r="G648" s="190"/>
      <c r="H648" s="37">
        <f t="shared" si="20"/>
        <v>0</v>
      </c>
    </row>
    <row r="649" spans="1:8" ht="25.5">
      <c r="A649" s="184"/>
      <c r="B649" s="9" t="s">
        <v>178</v>
      </c>
      <c r="C649" s="13" t="s">
        <v>696</v>
      </c>
      <c r="D649" s="160">
        <v>1</v>
      </c>
      <c r="E649" s="9" t="s">
        <v>12</v>
      </c>
      <c r="F649" s="190"/>
      <c r="G649" s="190"/>
      <c r="H649" s="37">
        <f t="shared" si="20"/>
        <v>0</v>
      </c>
    </row>
    <row r="650" spans="1:8" ht="15">
      <c r="A650" s="184"/>
      <c r="B650" s="9" t="s">
        <v>179</v>
      </c>
      <c r="C650" s="13" t="s">
        <v>341</v>
      </c>
      <c r="D650" s="160">
        <v>74</v>
      </c>
      <c r="E650" s="9" t="s">
        <v>12</v>
      </c>
      <c r="F650" s="190"/>
      <c r="G650" s="190"/>
      <c r="H650" s="37">
        <f t="shared" si="20"/>
        <v>0</v>
      </c>
    </row>
    <row r="651" spans="1:8" ht="15">
      <c r="A651" s="162"/>
      <c r="B651" s="163"/>
      <c r="C651" s="164" t="s">
        <v>211</v>
      </c>
      <c r="D651" s="163"/>
      <c r="E651" s="165"/>
      <c r="F651" s="166">
        <f>SUMPRODUCT(F598:F650,D598:D650)</f>
        <v>0</v>
      </c>
      <c r="G651" s="166">
        <f>SUMPRODUCT(G598:G650,D598:D650)</f>
        <v>0</v>
      </c>
      <c r="H651" s="167">
        <f>SUM(H598:H650)</f>
        <v>0</v>
      </c>
    </row>
    <row r="652" spans="1:8" ht="15">
      <c r="A652" s="168"/>
      <c r="B652" s="169" t="s">
        <v>697</v>
      </c>
      <c r="C652" s="170" t="s">
        <v>1059</v>
      </c>
      <c r="D652" s="171"/>
      <c r="E652" s="169"/>
      <c r="F652" s="172"/>
      <c r="G652" s="172"/>
      <c r="H652" s="173"/>
    </row>
    <row r="653" spans="1:8" ht="15">
      <c r="A653" s="174"/>
      <c r="B653" s="175">
        <v>1</v>
      </c>
      <c r="C653" s="185" t="s">
        <v>208</v>
      </c>
      <c r="D653" s="177"/>
      <c r="E653" s="178"/>
      <c r="F653" s="179"/>
      <c r="G653" s="179"/>
      <c r="H653" s="180"/>
    </row>
    <row r="654" spans="1:8" ht="15">
      <c r="A654" s="143"/>
      <c r="B654" s="145" t="s">
        <v>14</v>
      </c>
      <c r="C654" s="10" t="s">
        <v>1060</v>
      </c>
      <c r="D654" s="144">
        <v>200</v>
      </c>
      <c r="E654" s="145" t="s">
        <v>20</v>
      </c>
      <c r="F654" s="190"/>
      <c r="G654" s="190"/>
      <c r="H654" s="37">
        <f aca="true" t="shared" si="21" ref="H654:H669">SUM(F654,G654)*D654</f>
        <v>0</v>
      </c>
    </row>
    <row r="655" spans="1:8" ht="15">
      <c r="A655" s="143"/>
      <c r="B655" s="145" t="s">
        <v>17</v>
      </c>
      <c r="C655" s="10" t="s">
        <v>1061</v>
      </c>
      <c r="D655" s="144">
        <v>10</v>
      </c>
      <c r="E655" s="145" t="s">
        <v>20</v>
      </c>
      <c r="F655" s="190"/>
      <c r="G655" s="190"/>
      <c r="H655" s="37">
        <f t="shared" si="21"/>
        <v>0</v>
      </c>
    </row>
    <row r="656" spans="1:8" ht="15">
      <c r="A656" s="143"/>
      <c r="B656" s="145" t="s">
        <v>19</v>
      </c>
      <c r="C656" s="10" t="s">
        <v>1062</v>
      </c>
      <c r="D656" s="144">
        <v>5</v>
      </c>
      <c r="E656" s="145" t="s">
        <v>12</v>
      </c>
      <c r="F656" s="190"/>
      <c r="G656" s="190"/>
      <c r="H656" s="37">
        <f t="shared" si="21"/>
        <v>0</v>
      </c>
    </row>
    <row r="657" spans="1:8" ht="15">
      <c r="A657" s="143"/>
      <c r="B657" s="145" t="s">
        <v>21</v>
      </c>
      <c r="C657" s="10" t="s">
        <v>1063</v>
      </c>
      <c r="D657" s="144">
        <v>5</v>
      </c>
      <c r="E657" s="145" t="s">
        <v>12</v>
      </c>
      <c r="F657" s="190"/>
      <c r="G657" s="190"/>
      <c r="H657" s="37">
        <f t="shared" si="21"/>
        <v>0</v>
      </c>
    </row>
    <row r="658" spans="1:8" ht="15">
      <c r="A658" s="143"/>
      <c r="B658" s="145" t="s">
        <v>22</v>
      </c>
      <c r="C658" s="10" t="s">
        <v>1064</v>
      </c>
      <c r="D658" s="144">
        <v>4</v>
      </c>
      <c r="E658" s="145" t="s">
        <v>20</v>
      </c>
      <c r="F658" s="190"/>
      <c r="G658" s="190"/>
      <c r="H658" s="37">
        <f t="shared" si="21"/>
        <v>0</v>
      </c>
    </row>
    <row r="659" spans="1:8" ht="15">
      <c r="A659" s="143"/>
      <c r="B659" s="145" t="s">
        <v>23</v>
      </c>
      <c r="C659" s="10" t="s">
        <v>1065</v>
      </c>
      <c r="D659" s="144">
        <v>4</v>
      </c>
      <c r="E659" s="145" t="s">
        <v>12</v>
      </c>
      <c r="F659" s="190"/>
      <c r="G659" s="190"/>
      <c r="H659" s="37">
        <f t="shared" si="21"/>
        <v>0</v>
      </c>
    </row>
    <row r="660" spans="1:8" ht="15">
      <c r="A660" s="143"/>
      <c r="B660" s="145" t="s">
        <v>24</v>
      </c>
      <c r="C660" s="10" t="s">
        <v>329</v>
      </c>
      <c r="D660" s="144">
        <v>4</v>
      </c>
      <c r="E660" s="145" t="s">
        <v>12</v>
      </c>
      <c r="F660" s="190"/>
      <c r="G660" s="190"/>
      <c r="H660" s="37">
        <f t="shared" si="21"/>
        <v>0</v>
      </c>
    </row>
    <row r="661" spans="1:8" ht="15">
      <c r="A661" s="143"/>
      <c r="B661" s="145" t="s">
        <v>25</v>
      </c>
      <c r="C661" s="10" t="s">
        <v>1066</v>
      </c>
      <c r="D661" s="144">
        <v>200</v>
      </c>
      <c r="E661" s="145" t="s">
        <v>20</v>
      </c>
      <c r="F661" s="190"/>
      <c r="G661" s="190"/>
      <c r="H661" s="37">
        <f t="shared" si="21"/>
        <v>0</v>
      </c>
    </row>
    <row r="662" spans="1:8" ht="29.25" customHeight="1">
      <c r="A662" s="143"/>
      <c r="B662" s="145" t="s">
        <v>26</v>
      </c>
      <c r="C662" s="10" t="s">
        <v>1067</v>
      </c>
      <c r="D662" s="144">
        <v>5</v>
      </c>
      <c r="E662" s="145" t="s">
        <v>12</v>
      </c>
      <c r="F662" s="190"/>
      <c r="G662" s="190"/>
      <c r="H662" s="37">
        <f t="shared" si="21"/>
        <v>0</v>
      </c>
    </row>
    <row r="663" spans="1:8" ht="25.5">
      <c r="A663" s="143"/>
      <c r="B663" s="145" t="s">
        <v>27</v>
      </c>
      <c r="C663" s="10" t="s">
        <v>1068</v>
      </c>
      <c r="D663" s="144">
        <v>4</v>
      </c>
      <c r="E663" s="145" t="s">
        <v>12</v>
      </c>
      <c r="F663" s="190"/>
      <c r="G663" s="190"/>
      <c r="H663" s="37">
        <f t="shared" si="21"/>
        <v>0</v>
      </c>
    </row>
    <row r="664" spans="1:8" ht="15">
      <c r="A664" s="143"/>
      <c r="B664" s="145" t="s">
        <v>28</v>
      </c>
      <c r="C664" s="10" t="s">
        <v>1069</v>
      </c>
      <c r="D664" s="144">
        <v>4</v>
      </c>
      <c r="E664" s="145" t="s">
        <v>12</v>
      </c>
      <c r="F664" s="190"/>
      <c r="G664" s="190"/>
      <c r="H664" s="37">
        <f t="shared" si="21"/>
        <v>0</v>
      </c>
    </row>
    <row r="665" spans="1:8" ht="15">
      <c r="A665" s="143"/>
      <c r="B665" s="145" t="s">
        <v>29</v>
      </c>
      <c r="C665" s="10" t="s">
        <v>1070</v>
      </c>
      <c r="D665" s="144">
        <v>4</v>
      </c>
      <c r="E665" s="145" t="s">
        <v>12</v>
      </c>
      <c r="F665" s="190"/>
      <c r="G665" s="190"/>
      <c r="H665" s="37">
        <f t="shared" si="21"/>
        <v>0</v>
      </c>
    </row>
    <row r="666" spans="1:8" ht="15">
      <c r="A666" s="143"/>
      <c r="B666" s="145" t="s">
        <v>30</v>
      </c>
      <c r="C666" s="10" t="s">
        <v>1071</v>
      </c>
      <c r="D666" s="144">
        <v>3</v>
      </c>
      <c r="E666" s="145" t="s">
        <v>12</v>
      </c>
      <c r="F666" s="190"/>
      <c r="G666" s="190"/>
      <c r="H666" s="37">
        <f t="shared" si="21"/>
        <v>0</v>
      </c>
    </row>
    <row r="667" spans="1:8" ht="25.5">
      <c r="A667" s="143"/>
      <c r="B667" s="145" t="s">
        <v>31</v>
      </c>
      <c r="C667" s="10" t="s">
        <v>1072</v>
      </c>
      <c r="D667" s="144">
        <v>4</v>
      </c>
      <c r="E667" s="145" t="s">
        <v>12</v>
      </c>
      <c r="F667" s="190"/>
      <c r="G667" s="190"/>
      <c r="H667" s="37">
        <f t="shared" si="21"/>
        <v>0</v>
      </c>
    </row>
    <row r="668" spans="1:8" ht="15">
      <c r="A668" s="143"/>
      <c r="B668" s="145" t="s">
        <v>32</v>
      </c>
      <c r="C668" s="10" t="s">
        <v>1073</v>
      </c>
      <c r="D668" s="144">
        <v>1</v>
      </c>
      <c r="E668" s="145" t="s">
        <v>12</v>
      </c>
      <c r="F668" s="190"/>
      <c r="G668" s="190"/>
      <c r="H668" s="37">
        <f t="shared" si="21"/>
        <v>0</v>
      </c>
    </row>
    <row r="669" spans="1:8" ht="15">
      <c r="A669" s="143"/>
      <c r="B669" s="145" t="s">
        <v>33</v>
      </c>
      <c r="C669" s="10" t="s">
        <v>1074</v>
      </c>
      <c r="D669" s="144">
        <v>4</v>
      </c>
      <c r="E669" s="145" t="s">
        <v>12</v>
      </c>
      <c r="F669" s="190"/>
      <c r="G669" s="190"/>
      <c r="H669" s="37">
        <f t="shared" si="21"/>
        <v>0</v>
      </c>
    </row>
    <row r="670" spans="1:8" ht="15">
      <c r="A670" s="162"/>
      <c r="B670" s="163"/>
      <c r="C670" s="164" t="s">
        <v>1075</v>
      </c>
      <c r="D670" s="163"/>
      <c r="E670" s="165"/>
      <c r="F670" s="166">
        <f>SUMPRODUCT(D654:D669,F654:F669)</f>
        <v>0</v>
      </c>
      <c r="G670" s="166">
        <f>SUMPRODUCT(D654:D669,G654:G669)</f>
        <v>0</v>
      </c>
      <c r="H670" s="167">
        <f>SUM(H654:H669)</f>
        <v>0</v>
      </c>
    </row>
    <row r="671" spans="1:8" ht="15">
      <c r="A671" s="168"/>
      <c r="B671" s="169" t="s">
        <v>716</v>
      </c>
      <c r="C671" s="170" t="s">
        <v>212</v>
      </c>
      <c r="D671" s="171"/>
      <c r="E671" s="169"/>
      <c r="F671" s="172"/>
      <c r="G671" s="172"/>
      <c r="H671" s="173"/>
    </row>
    <row r="672" spans="1:8" ht="15">
      <c r="A672" s="161"/>
      <c r="B672" s="144" t="s">
        <v>14</v>
      </c>
      <c r="C672" s="10" t="s">
        <v>698</v>
      </c>
      <c r="D672" s="144">
        <v>60</v>
      </c>
      <c r="E672" s="145" t="s">
        <v>20</v>
      </c>
      <c r="F672" s="190"/>
      <c r="G672" s="190"/>
      <c r="H672" s="37">
        <f aca="true" t="shared" si="22" ref="H672:H690">SUM(F672,G672)*D672</f>
        <v>0</v>
      </c>
    </row>
    <row r="673" spans="1:8" ht="15">
      <c r="A673" s="161"/>
      <c r="B673" s="144" t="s">
        <v>17</v>
      </c>
      <c r="C673" s="10" t="s">
        <v>699</v>
      </c>
      <c r="D673" s="144">
        <v>30</v>
      </c>
      <c r="E673" s="145" t="s">
        <v>20</v>
      </c>
      <c r="F673" s="190"/>
      <c r="G673" s="190"/>
      <c r="H673" s="37">
        <f t="shared" si="22"/>
        <v>0</v>
      </c>
    </row>
    <row r="674" spans="1:8" ht="15">
      <c r="A674" s="161"/>
      <c r="B674" s="144" t="s">
        <v>19</v>
      </c>
      <c r="C674" s="13" t="s">
        <v>700</v>
      </c>
      <c r="D674" s="160">
        <v>30</v>
      </c>
      <c r="E674" s="9" t="s">
        <v>20</v>
      </c>
      <c r="F674" s="190"/>
      <c r="G674" s="190"/>
      <c r="H674" s="37">
        <f t="shared" si="22"/>
        <v>0</v>
      </c>
    </row>
    <row r="675" spans="1:8" ht="15">
      <c r="A675" s="143"/>
      <c r="B675" s="144" t="s">
        <v>21</v>
      </c>
      <c r="C675" s="10" t="s">
        <v>701</v>
      </c>
      <c r="D675" s="144">
        <v>40</v>
      </c>
      <c r="E675" s="145" t="s">
        <v>20</v>
      </c>
      <c r="F675" s="190"/>
      <c r="G675" s="190"/>
      <c r="H675" s="37">
        <f t="shared" si="22"/>
        <v>0</v>
      </c>
    </row>
    <row r="676" spans="1:8" ht="15">
      <c r="A676" s="161"/>
      <c r="B676" s="144" t="s">
        <v>22</v>
      </c>
      <c r="C676" s="10" t="s">
        <v>702</v>
      </c>
      <c r="D676" s="160">
        <v>2</v>
      </c>
      <c r="E676" s="9" t="s">
        <v>12</v>
      </c>
      <c r="F676" s="190"/>
      <c r="G676" s="190"/>
      <c r="H676" s="37">
        <f t="shared" si="22"/>
        <v>0</v>
      </c>
    </row>
    <row r="677" spans="1:8" ht="15">
      <c r="A677" s="161"/>
      <c r="B677" s="144" t="s">
        <v>23</v>
      </c>
      <c r="C677" s="10" t="s">
        <v>703</v>
      </c>
      <c r="D677" s="160">
        <v>1</v>
      </c>
      <c r="E677" s="9" t="s">
        <v>12</v>
      </c>
      <c r="F677" s="190"/>
      <c r="G677" s="190"/>
      <c r="H677" s="37">
        <f t="shared" si="22"/>
        <v>0</v>
      </c>
    </row>
    <row r="678" spans="1:8" ht="15">
      <c r="A678" s="161"/>
      <c r="B678" s="144" t="s">
        <v>24</v>
      </c>
      <c r="C678" s="10" t="s">
        <v>332</v>
      </c>
      <c r="D678" s="160">
        <v>3</v>
      </c>
      <c r="E678" s="9" t="s">
        <v>12</v>
      </c>
      <c r="F678" s="190"/>
      <c r="G678" s="190"/>
      <c r="H678" s="37">
        <f t="shared" si="22"/>
        <v>0</v>
      </c>
    </row>
    <row r="679" spans="1:8" ht="15">
      <c r="A679" s="161"/>
      <c r="B679" s="144" t="s">
        <v>25</v>
      </c>
      <c r="C679" s="10" t="s">
        <v>704</v>
      </c>
      <c r="D679" s="160">
        <v>12</v>
      </c>
      <c r="E679" s="9" t="s">
        <v>12</v>
      </c>
      <c r="F679" s="190"/>
      <c r="G679" s="190"/>
      <c r="H679" s="37">
        <f t="shared" si="22"/>
        <v>0</v>
      </c>
    </row>
    <row r="680" spans="1:8" ht="15">
      <c r="A680" s="161"/>
      <c r="B680" s="144" t="s">
        <v>26</v>
      </c>
      <c r="C680" s="10" t="s">
        <v>705</v>
      </c>
      <c r="D680" s="160">
        <v>12</v>
      </c>
      <c r="E680" s="9" t="s">
        <v>12</v>
      </c>
      <c r="F680" s="190"/>
      <c r="G680" s="190"/>
      <c r="H680" s="37">
        <f t="shared" si="22"/>
        <v>0</v>
      </c>
    </row>
    <row r="681" spans="1:8" ht="15">
      <c r="A681" s="161"/>
      <c r="B681" s="144" t="s">
        <v>27</v>
      </c>
      <c r="C681" s="10" t="s">
        <v>706</v>
      </c>
      <c r="D681" s="160">
        <v>12</v>
      </c>
      <c r="E681" s="9" t="s">
        <v>12</v>
      </c>
      <c r="F681" s="190"/>
      <c r="G681" s="190"/>
      <c r="H681" s="37">
        <f t="shared" si="22"/>
        <v>0</v>
      </c>
    </row>
    <row r="682" spans="1:8" ht="25.5">
      <c r="A682" s="161"/>
      <c r="B682" s="144" t="s">
        <v>28</v>
      </c>
      <c r="C682" s="10" t="s">
        <v>707</v>
      </c>
      <c r="D682" s="160">
        <v>1</v>
      </c>
      <c r="E682" s="9" t="s">
        <v>12</v>
      </c>
      <c r="F682" s="190"/>
      <c r="G682" s="190"/>
      <c r="H682" s="37">
        <f t="shared" si="22"/>
        <v>0</v>
      </c>
    </row>
    <row r="683" spans="1:8" ht="25.5">
      <c r="A683" s="161"/>
      <c r="B683" s="144" t="s">
        <v>29</v>
      </c>
      <c r="C683" s="10" t="s">
        <v>708</v>
      </c>
      <c r="D683" s="160">
        <v>1</v>
      </c>
      <c r="E683" s="9" t="s">
        <v>12</v>
      </c>
      <c r="F683" s="190"/>
      <c r="G683" s="190"/>
      <c r="H683" s="37">
        <f t="shared" si="22"/>
        <v>0</v>
      </c>
    </row>
    <row r="684" spans="1:8" ht="15">
      <c r="A684" s="161"/>
      <c r="B684" s="144" t="s">
        <v>30</v>
      </c>
      <c r="C684" s="10" t="s">
        <v>709</v>
      </c>
      <c r="D684" s="160">
        <v>29</v>
      </c>
      <c r="E684" s="9" t="s">
        <v>12</v>
      </c>
      <c r="F684" s="190"/>
      <c r="G684" s="190"/>
      <c r="H684" s="37">
        <f t="shared" si="22"/>
        <v>0</v>
      </c>
    </row>
    <row r="685" spans="1:8" ht="15">
      <c r="A685" s="161"/>
      <c r="B685" s="144" t="s">
        <v>31</v>
      </c>
      <c r="C685" s="13" t="s">
        <v>710</v>
      </c>
      <c r="D685" s="160">
        <v>29</v>
      </c>
      <c r="E685" s="9" t="s">
        <v>12</v>
      </c>
      <c r="F685" s="190"/>
      <c r="G685" s="190"/>
      <c r="H685" s="37">
        <f t="shared" si="22"/>
        <v>0</v>
      </c>
    </row>
    <row r="686" spans="1:8" ht="15">
      <c r="A686" s="161"/>
      <c r="B686" s="144" t="s">
        <v>32</v>
      </c>
      <c r="C686" s="13" t="s">
        <v>711</v>
      </c>
      <c r="D686" s="160">
        <v>40</v>
      </c>
      <c r="E686" s="9" t="s">
        <v>20</v>
      </c>
      <c r="F686" s="190"/>
      <c r="G686" s="190"/>
      <c r="H686" s="37">
        <f t="shared" si="22"/>
        <v>0</v>
      </c>
    </row>
    <row r="687" spans="1:8" ht="15">
      <c r="A687" s="161"/>
      <c r="B687" s="144" t="s">
        <v>33</v>
      </c>
      <c r="C687" s="13" t="s">
        <v>712</v>
      </c>
      <c r="D687" s="160">
        <v>30</v>
      </c>
      <c r="E687" s="9" t="s">
        <v>20</v>
      </c>
      <c r="F687" s="190"/>
      <c r="G687" s="190"/>
      <c r="H687" s="37">
        <f t="shared" si="22"/>
        <v>0</v>
      </c>
    </row>
    <row r="688" spans="1:8" ht="15">
      <c r="A688" s="161"/>
      <c r="B688" s="144" t="s">
        <v>34</v>
      </c>
      <c r="C688" s="13" t="s">
        <v>713</v>
      </c>
      <c r="D688" s="160">
        <v>3</v>
      </c>
      <c r="E688" s="9" t="s">
        <v>20</v>
      </c>
      <c r="F688" s="190"/>
      <c r="G688" s="190"/>
      <c r="H688" s="37">
        <f t="shared" si="22"/>
        <v>0</v>
      </c>
    </row>
    <row r="689" spans="1:8" ht="15">
      <c r="A689" s="161"/>
      <c r="B689" s="144" t="s">
        <v>35</v>
      </c>
      <c r="C689" s="13" t="s">
        <v>714</v>
      </c>
      <c r="D689" s="160">
        <v>1</v>
      </c>
      <c r="E689" s="9" t="s">
        <v>101</v>
      </c>
      <c r="F689" s="190"/>
      <c r="G689" s="190"/>
      <c r="H689" s="37">
        <f t="shared" si="22"/>
        <v>0</v>
      </c>
    </row>
    <row r="690" spans="1:8" ht="15">
      <c r="A690" s="161"/>
      <c r="B690" s="144" t="s">
        <v>37</v>
      </c>
      <c r="C690" s="13" t="s">
        <v>715</v>
      </c>
      <c r="D690" s="160">
        <v>40</v>
      </c>
      <c r="E690" s="9" t="s">
        <v>12</v>
      </c>
      <c r="F690" s="190"/>
      <c r="G690" s="190"/>
      <c r="H690" s="37">
        <f t="shared" si="22"/>
        <v>0</v>
      </c>
    </row>
    <row r="691" spans="1:8" ht="15">
      <c r="A691" s="162"/>
      <c r="B691" s="163"/>
      <c r="C691" s="164" t="s">
        <v>213</v>
      </c>
      <c r="D691" s="163"/>
      <c r="E691" s="165"/>
      <c r="F691" s="166">
        <f>SUMPRODUCT(F672:F690,D672:D690)</f>
        <v>0</v>
      </c>
      <c r="G691" s="166">
        <f>SUMPRODUCT(G672:G690,D672:D690)</f>
        <v>0</v>
      </c>
      <c r="H691" s="167">
        <f>SUM(H672:H690)</f>
        <v>0</v>
      </c>
    </row>
    <row r="692" spans="1:8" ht="15">
      <c r="A692" s="168"/>
      <c r="B692" s="169" t="s">
        <v>726</v>
      </c>
      <c r="C692" s="170" t="s">
        <v>717</v>
      </c>
      <c r="D692" s="171"/>
      <c r="E692" s="169"/>
      <c r="F692" s="172"/>
      <c r="G692" s="172"/>
      <c r="H692" s="173"/>
    </row>
    <row r="693" spans="1:8" ht="15">
      <c r="A693" s="174"/>
      <c r="B693" s="175">
        <v>1</v>
      </c>
      <c r="C693" s="185" t="s">
        <v>1111</v>
      </c>
      <c r="D693" s="177"/>
      <c r="E693" s="178"/>
      <c r="F693" s="179"/>
      <c r="G693" s="179"/>
      <c r="H693" s="180"/>
    </row>
    <row r="694" spans="1:8" ht="15">
      <c r="A694" s="161"/>
      <c r="B694" s="160" t="s">
        <v>14</v>
      </c>
      <c r="C694" s="13" t="s">
        <v>718</v>
      </c>
      <c r="D694" s="160">
        <v>1</v>
      </c>
      <c r="E694" s="9" t="s">
        <v>12</v>
      </c>
      <c r="F694" s="190"/>
      <c r="G694" s="190"/>
      <c r="H694" s="37">
        <f aca="true" t="shared" si="23" ref="H694:H705">SUM(F694,G694)*D694</f>
        <v>0</v>
      </c>
    </row>
    <row r="695" spans="1:8" ht="25.5">
      <c r="A695" s="161"/>
      <c r="B695" s="160" t="s">
        <v>17</v>
      </c>
      <c r="C695" s="13" t="s">
        <v>719</v>
      </c>
      <c r="D695" s="160">
        <v>1</v>
      </c>
      <c r="E695" s="9" t="s">
        <v>12</v>
      </c>
      <c r="F695" s="190"/>
      <c r="G695" s="190"/>
      <c r="H695" s="37">
        <f t="shared" si="23"/>
        <v>0</v>
      </c>
    </row>
    <row r="696" spans="1:8" ht="15">
      <c r="A696" s="161"/>
      <c r="B696" s="160" t="s">
        <v>19</v>
      </c>
      <c r="C696" s="13" t="s">
        <v>720</v>
      </c>
      <c r="D696" s="160">
        <v>285</v>
      </c>
      <c r="E696" s="9" t="s">
        <v>20</v>
      </c>
      <c r="F696" s="190"/>
      <c r="G696" s="190"/>
      <c r="H696" s="37">
        <f t="shared" si="23"/>
        <v>0</v>
      </c>
    </row>
    <row r="697" spans="1:8" ht="15">
      <c r="A697" s="161"/>
      <c r="B697" s="160" t="s">
        <v>21</v>
      </c>
      <c r="C697" s="13" t="s">
        <v>721</v>
      </c>
      <c r="D697" s="160">
        <v>10</v>
      </c>
      <c r="E697" s="9" t="s">
        <v>20</v>
      </c>
      <c r="F697" s="190"/>
      <c r="G697" s="190"/>
      <c r="H697" s="37">
        <f t="shared" si="23"/>
        <v>0</v>
      </c>
    </row>
    <row r="698" spans="1:8" ht="15">
      <c r="A698" s="161"/>
      <c r="B698" s="160" t="s">
        <v>22</v>
      </c>
      <c r="C698" s="13" t="s">
        <v>722</v>
      </c>
      <c r="D698" s="160">
        <v>162</v>
      </c>
      <c r="E698" s="9" t="s">
        <v>12</v>
      </c>
      <c r="F698" s="190"/>
      <c r="G698" s="190"/>
      <c r="H698" s="37">
        <f t="shared" si="23"/>
        <v>0</v>
      </c>
    </row>
    <row r="699" spans="1:8" ht="15">
      <c r="A699" s="161"/>
      <c r="B699" s="160" t="s">
        <v>23</v>
      </c>
      <c r="C699" s="13" t="s">
        <v>329</v>
      </c>
      <c r="D699" s="160">
        <v>20</v>
      </c>
      <c r="E699" s="9" t="s">
        <v>12</v>
      </c>
      <c r="F699" s="190"/>
      <c r="G699" s="190"/>
      <c r="H699" s="37">
        <f t="shared" si="23"/>
        <v>0</v>
      </c>
    </row>
    <row r="700" spans="1:8" ht="25.5">
      <c r="A700" s="161"/>
      <c r="B700" s="160" t="s">
        <v>24</v>
      </c>
      <c r="C700" s="13" t="s">
        <v>770</v>
      </c>
      <c r="D700" s="160">
        <v>78</v>
      </c>
      <c r="E700" s="9" t="s">
        <v>20</v>
      </c>
      <c r="F700" s="190"/>
      <c r="G700" s="190"/>
      <c r="H700" s="37">
        <f t="shared" si="23"/>
        <v>0</v>
      </c>
    </row>
    <row r="701" spans="1:8" ht="25.5">
      <c r="A701" s="161"/>
      <c r="B701" s="160" t="s">
        <v>25</v>
      </c>
      <c r="C701" s="13" t="s">
        <v>333</v>
      </c>
      <c r="D701" s="160">
        <v>1</v>
      </c>
      <c r="E701" s="9" t="s">
        <v>12</v>
      </c>
      <c r="F701" s="190"/>
      <c r="G701" s="190"/>
      <c r="H701" s="37">
        <f t="shared" si="23"/>
        <v>0</v>
      </c>
    </row>
    <row r="702" spans="1:8" ht="25.5">
      <c r="A702" s="161"/>
      <c r="B702" s="160" t="s">
        <v>26</v>
      </c>
      <c r="C702" s="13" t="s">
        <v>723</v>
      </c>
      <c r="D702" s="160">
        <v>2</v>
      </c>
      <c r="E702" s="9" t="s">
        <v>12</v>
      </c>
      <c r="F702" s="190"/>
      <c r="G702" s="190"/>
      <c r="H702" s="37">
        <f t="shared" si="23"/>
        <v>0</v>
      </c>
    </row>
    <row r="703" spans="1:8" ht="38.25">
      <c r="A703" s="161"/>
      <c r="B703" s="160" t="s">
        <v>27</v>
      </c>
      <c r="C703" s="13" t="s">
        <v>843</v>
      </c>
      <c r="D703" s="160">
        <v>16</v>
      </c>
      <c r="E703" s="9" t="s">
        <v>12</v>
      </c>
      <c r="F703" s="190"/>
      <c r="G703" s="190"/>
      <c r="H703" s="37">
        <f t="shared" si="23"/>
        <v>0</v>
      </c>
    </row>
    <row r="704" spans="1:8" ht="15">
      <c r="A704" s="143"/>
      <c r="B704" s="160" t="s">
        <v>28</v>
      </c>
      <c r="C704" s="10" t="s">
        <v>724</v>
      </c>
      <c r="D704" s="144">
        <v>28</v>
      </c>
      <c r="E704" s="145" t="s">
        <v>20</v>
      </c>
      <c r="F704" s="190"/>
      <c r="G704" s="190"/>
      <c r="H704" s="37">
        <f t="shared" si="23"/>
        <v>0</v>
      </c>
    </row>
    <row r="705" spans="1:8" ht="15">
      <c r="A705" s="161"/>
      <c r="B705" s="160" t="s">
        <v>29</v>
      </c>
      <c r="C705" s="13" t="s">
        <v>334</v>
      </c>
      <c r="D705" s="160">
        <v>3</v>
      </c>
      <c r="E705" s="9" t="s">
        <v>65</v>
      </c>
      <c r="F705" s="190"/>
      <c r="G705" s="190"/>
      <c r="H705" s="37">
        <f t="shared" si="23"/>
        <v>0</v>
      </c>
    </row>
    <row r="706" spans="1:8" ht="15">
      <c r="A706" s="162"/>
      <c r="B706" s="163"/>
      <c r="C706" s="164" t="s">
        <v>725</v>
      </c>
      <c r="D706" s="163"/>
      <c r="E706" s="165"/>
      <c r="F706" s="166">
        <f>SUMPRODUCT(F694:F705,D694:D705)</f>
        <v>0</v>
      </c>
      <c r="G706" s="166">
        <f>SUMPRODUCT(G694:G705,D694:D705)</f>
        <v>0</v>
      </c>
      <c r="H706" s="167">
        <f>SUM(H694:H705)</f>
        <v>0</v>
      </c>
    </row>
    <row r="707" spans="1:8" ht="15">
      <c r="A707" s="168"/>
      <c r="B707" s="169" t="s">
        <v>1076</v>
      </c>
      <c r="C707" s="170" t="s">
        <v>727</v>
      </c>
      <c r="D707" s="171"/>
      <c r="E707" s="169"/>
      <c r="F707" s="172"/>
      <c r="G707" s="172"/>
      <c r="H707" s="173"/>
    </row>
    <row r="708" spans="1:8" ht="15">
      <c r="A708" s="174"/>
      <c r="B708" s="175">
        <v>1</v>
      </c>
      <c r="C708" s="185" t="s">
        <v>1110</v>
      </c>
      <c r="D708" s="177"/>
      <c r="E708" s="178"/>
      <c r="F708" s="179"/>
      <c r="G708" s="179"/>
      <c r="H708" s="180"/>
    </row>
    <row r="709" spans="1:8" ht="15">
      <c r="A709" s="161"/>
      <c r="B709" s="160" t="s">
        <v>14</v>
      </c>
      <c r="C709" s="13" t="s">
        <v>720</v>
      </c>
      <c r="D709" s="160">
        <v>63</v>
      </c>
      <c r="E709" s="9" t="s">
        <v>20</v>
      </c>
      <c r="F709" s="190"/>
      <c r="G709" s="190"/>
      <c r="H709" s="37">
        <f aca="true" t="shared" si="24" ref="H709:H719">SUM(F709,G709)*D709</f>
        <v>0</v>
      </c>
    </row>
    <row r="710" spans="1:8" ht="15">
      <c r="A710" s="161"/>
      <c r="B710" s="160" t="s">
        <v>17</v>
      </c>
      <c r="C710" s="13" t="s">
        <v>722</v>
      </c>
      <c r="D710" s="160">
        <v>59</v>
      </c>
      <c r="E710" s="9" t="s">
        <v>12</v>
      </c>
      <c r="F710" s="190"/>
      <c r="G710" s="190"/>
      <c r="H710" s="37">
        <f t="shared" si="24"/>
        <v>0</v>
      </c>
    </row>
    <row r="711" spans="1:8" ht="38.25">
      <c r="A711" s="161"/>
      <c r="B711" s="160" t="s">
        <v>19</v>
      </c>
      <c r="C711" s="13" t="s">
        <v>796</v>
      </c>
      <c r="D711" s="160">
        <v>6</v>
      </c>
      <c r="E711" s="9" t="s">
        <v>20</v>
      </c>
      <c r="F711" s="190"/>
      <c r="G711" s="190"/>
      <c r="H711" s="37">
        <f t="shared" si="24"/>
        <v>0</v>
      </c>
    </row>
    <row r="712" spans="1:8" ht="38.25">
      <c r="A712" s="143"/>
      <c r="B712" s="160" t="s">
        <v>21</v>
      </c>
      <c r="C712" s="12" t="s">
        <v>1077</v>
      </c>
      <c r="D712" s="186">
        <v>1</v>
      </c>
      <c r="E712" s="187" t="s">
        <v>12</v>
      </c>
      <c r="F712" s="190"/>
      <c r="G712" s="190"/>
      <c r="H712" s="37">
        <f t="shared" si="24"/>
        <v>0</v>
      </c>
    </row>
    <row r="713" spans="1:8" ht="15">
      <c r="A713" s="143"/>
      <c r="B713" s="160" t="s">
        <v>22</v>
      </c>
      <c r="C713" s="12" t="s">
        <v>335</v>
      </c>
      <c r="D713" s="181">
        <v>1</v>
      </c>
      <c r="E713" s="43" t="s">
        <v>12</v>
      </c>
      <c r="F713" s="191"/>
      <c r="G713" s="191"/>
      <c r="H713" s="37">
        <f t="shared" si="24"/>
        <v>0</v>
      </c>
    </row>
    <row r="714" spans="1:8" ht="15">
      <c r="A714" s="143"/>
      <c r="B714" s="160" t="s">
        <v>23</v>
      </c>
      <c r="C714" s="12" t="s">
        <v>336</v>
      </c>
      <c r="D714" s="181">
        <v>3</v>
      </c>
      <c r="E714" s="43" t="s">
        <v>12</v>
      </c>
      <c r="F714" s="191"/>
      <c r="G714" s="191"/>
      <c r="H714" s="37">
        <f t="shared" si="24"/>
        <v>0</v>
      </c>
    </row>
    <row r="715" spans="1:8" ht="15">
      <c r="A715" s="143"/>
      <c r="B715" s="160" t="s">
        <v>24</v>
      </c>
      <c r="C715" s="13" t="s">
        <v>693</v>
      </c>
      <c r="D715" s="181">
        <v>1</v>
      </c>
      <c r="E715" s="43" t="s">
        <v>12</v>
      </c>
      <c r="F715" s="191"/>
      <c r="G715" s="191"/>
      <c r="H715" s="37">
        <f t="shared" si="24"/>
        <v>0</v>
      </c>
    </row>
    <row r="716" spans="1:8" ht="15">
      <c r="A716" s="143"/>
      <c r="B716" s="160" t="s">
        <v>25</v>
      </c>
      <c r="C716" s="12" t="s">
        <v>337</v>
      </c>
      <c r="D716" s="181">
        <v>625</v>
      </c>
      <c r="E716" s="43" t="s">
        <v>20</v>
      </c>
      <c r="F716" s="191"/>
      <c r="G716" s="191"/>
      <c r="H716" s="37">
        <f t="shared" si="24"/>
        <v>0</v>
      </c>
    </row>
    <row r="717" spans="1:8" ht="15">
      <c r="A717" s="143"/>
      <c r="B717" s="160" t="s">
        <v>26</v>
      </c>
      <c r="C717" s="12" t="s">
        <v>338</v>
      </c>
      <c r="D717" s="181">
        <v>17</v>
      </c>
      <c r="E717" s="43" t="s">
        <v>12</v>
      </c>
      <c r="F717" s="191"/>
      <c r="G717" s="191"/>
      <c r="H717" s="37">
        <f t="shared" si="24"/>
        <v>0</v>
      </c>
    </row>
    <row r="718" spans="1:8" ht="15">
      <c r="A718" s="143"/>
      <c r="B718" s="160" t="s">
        <v>27</v>
      </c>
      <c r="C718" s="12" t="s">
        <v>339</v>
      </c>
      <c r="D718" s="181">
        <v>16</v>
      </c>
      <c r="E718" s="43" t="s">
        <v>12</v>
      </c>
      <c r="F718" s="191"/>
      <c r="G718" s="191"/>
      <c r="H718" s="37">
        <f t="shared" si="24"/>
        <v>0</v>
      </c>
    </row>
    <row r="719" spans="1:8" ht="15">
      <c r="A719" s="143"/>
      <c r="B719" s="160" t="s">
        <v>28</v>
      </c>
      <c r="C719" s="10" t="s">
        <v>342</v>
      </c>
      <c r="D719" s="144">
        <v>16</v>
      </c>
      <c r="E719" s="145" t="s">
        <v>12</v>
      </c>
      <c r="F719" s="190"/>
      <c r="G719" s="190"/>
      <c r="H719" s="37">
        <f t="shared" si="24"/>
        <v>0</v>
      </c>
    </row>
    <row r="720" spans="1:8" ht="15">
      <c r="A720" s="162"/>
      <c r="B720" s="163"/>
      <c r="C720" s="164" t="s">
        <v>728</v>
      </c>
      <c r="D720" s="163"/>
      <c r="E720" s="165"/>
      <c r="F720" s="166">
        <f>SUMPRODUCT(F709:F719,D709:D719)</f>
        <v>0</v>
      </c>
      <c r="G720" s="166">
        <f>SUMPRODUCT(G709:G719,D709:D719)</f>
        <v>0</v>
      </c>
      <c r="H720" s="167">
        <f>SUM(H709:H719)</f>
        <v>0</v>
      </c>
    </row>
    <row r="721" spans="1:8" ht="15">
      <c r="A721" s="168"/>
      <c r="B721" s="169" t="s">
        <v>1078</v>
      </c>
      <c r="C721" s="170" t="s">
        <v>214</v>
      </c>
      <c r="D721" s="171"/>
      <c r="E721" s="169"/>
      <c r="F721" s="172"/>
      <c r="G721" s="172"/>
      <c r="H721" s="173"/>
    </row>
    <row r="722" spans="1:8" ht="15">
      <c r="A722" s="143"/>
      <c r="B722" s="144" t="s">
        <v>14</v>
      </c>
      <c r="C722" s="17" t="s">
        <v>340</v>
      </c>
      <c r="D722" s="144">
        <v>10</v>
      </c>
      <c r="E722" s="9" t="s">
        <v>12</v>
      </c>
      <c r="F722" s="190"/>
      <c r="G722" s="190"/>
      <c r="H722" s="37">
        <f>SUM(F722,G722)*D722</f>
        <v>0</v>
      </c>
    </row>
    <row r="723" spans="1:8" ht="15">
      <c r="A723" s="143"/>
      <c r="B723" s="160" t="s">
        <v>17</v>
      </c>
      <c r="C723" s="17" t="s">
        <v>729</v>
      </c>
      <c r="D723" s="144">
        <v>1</v>
      </c>
      <c r="E723" s="145" t="s">
        <v>12</v>
      </c>
      <c r="F723" s="190"/>
      <c r="G723" s="190"/>
      <c r="H723" s="37">
        <f>SUM(F723,G723)*D723</f>
        <v>0</v>
      </c>
    </row>
    <row r="724" spans="1:8" ht="15">
      <c r="A724" s="162"/>
      <c r="B724" s="163"/>
      <c r="C724" s="164" t="s">
        <v>215</v>
      </c>
      <c r="D724" s="188"/>
      <c r="E724" s="165"/>
      <c r="F724" s="166">
        <f>SUMPRODUCT(F722:F723,D722:D723)</f>
        <v>0</v>
      </c>
      <c r="G724" s="166">
        <f>SUMPRODUCT(G722:G723,D722:D723)</f>
        <v>0</v>
      </c>
      <c r="H724" s="167">
        <f>SUM(H722:H723)</f>
        <v>0</v>
      </c>
    </row>
    <row r="725" spans="1:8" ht="15.75" thickBot="1">
      <c r="A725" s="200"/>
      <c r="B725" s="201"/>
      <c r="C725" s="202" t="s">
        <v>216</v>
      </c>
      <c r="D725" s="203"/>
      <c r="E725" s="204"/>
      <c r="F725" s="205">
        <f>F724+F720+F706+F670+F691+F651+F595</f>
        <v>0</v>
      </c>
      <c r="G725" s="205">
        <f>G724+G720+G706+G670+G691+G651+G595</f>
        <v>0</v>
      </c>
      <c r="H725" s="205">
        <f>H724+H720+H706+H670+H691+H651+H595</f>
        <v>0</v>
      </c>
    </row>
    <row r="726" spans="1:8" ht="15.75" thickBot="1">
      <c r="A726" s="206"/>
      <c r="B726" s="207"/>
      <c r="C726" s="208" t="s">
        <v>217</v>
      </c>
      <c r="D726" s="209"/>
      <c r="E726" s="209"/>
      <c r="F726" s="210">
        <f>F725+F467+F367</f>
        <v>0</v>
      </c>
      <c r="G726" s="210">
        <f>G725+G467+G367</f>
        <v>0</v>
      </c>
      <c r="H726" s="211">
        <f>H725+H467+H367</f>
        <v>0</v>
      </c>
    </row>
    <row r="727" spans="1:8" ht="15">
      <c r="A727" s="212"/>
      <c r="B727" s="213"/>
      <c r="C727" s="214" t="s">
        <v>1112</v>
      </c>
      <c r="D727" s="215"/>
      <c r="E727" s="216"/>
      <c r="F727" s="217"/>
      <c r="G727" s="217"/>
      <c r="H727" s="218"/>
    </row>
    <row r="728" spans="1:8" ht="45" customHeight="1" thickBot="1">
      <c r="A728" s="219"/>
      <c r="B728" s="220"/>
      <c r="C728" s="221" t="s">
        <v>1113</v>
      </c>
      <c r="D728" s="222"/>
      <c r="E728" s="222"/>
      <c r="F728" s="222"/>
      <c r="G728" s="222"/>
      <c r="H728" s="223"/>
    </row>
  </sheetData>
  <sheetProtection password="C690" sheet="1" objects="1" scenarios="1"/>
  <mergeCells count="30">
    <mergeCell ref="F9:G9"/>
    <mergeCell ref="C13:H13"/>
    <mergeCell ref="A1:F2"/>
    <mergeCell ref="C61:H61"/>
    <mergeCell ref="C51:H51"/>
    <mergeCell ref="G1:H2"/>
    <mergeCell ref="A3:H3"/>
    <mergeCell ref="A4:H4"/>
    <mergeCell ref="A5:H5"/>
    <mergeCell ref="C28:H28"/>
    <mergeCell ref="C31:H31"/>
    <mergeCell ref="A6:H6"/>
    <mergeCell ref="A7:H7"/>
    <mergeCell ref="A8:H8"/>
    <mergeCell ref="C68:H68"/>
    <mergeCell ref="C121:H121"/>
    <mergeCell ref="C113:H113"/>
    <mergeCell ref="C106:H106"/>
    <mergeCell ref="C91:H91"/>
    <mergeCell ref="J69:J89"/>
    <mergeCell ref="C728:H728"/>
    <mergeCell ref="A9:A10"/>
    <mergeCell ref="C9:C10"/>
    <mergeCell ref="D9:D10"/>
    <mergeCell ref="E9:E10"/>
    <mergeCell ref="C260:H260"/>
    <mergeCell ref="C246:H246"/>
    <mergeCell ref="C232:H232"/>
    <mergeCell ref="C206:H206"/>
    <mergeCell ref="C196:H196"/>
  </mergeCells>
  <hyperlinks>
    <hyperlink ref="D358"/>
    <hyperlink ref="C358" display="          - tomada 2P+T c/ universal"/>
    <hyperlink ref="D366"/>
    <hyperlink ref="C366" display="          - tomada 2P+T c/ universal"/>
    <hyperlink ref="D27"/>
    <hyperlink ref="C27" display="Espelho de pvc 4x2&quot; (100x50mm) com:"/>
    <hyperlink ref="D725"/>
    <hyperlink ref="C725" display="Parafusos, porcas e arruelas para perfilados/eletrocalha"/>
    <hyperlink ref="C693" display="Eletrocalha perfurada 50x50mm "/>
    <hyperlink ref="C723" display="Vergalhão roca total 1/4&quot;"/>
    <hyperlink ref="C708" display="Eletrocalha perfurada 50x50mm "/>
    <hyperlink ref="C470" display="Espelho de pvc 4x2&quot; (100x50mm) com:"/>
    <hyperlink ref="C552" display="          - tomada 1xP+T 20A/250V NBR 14136 (AZUL) "/>
    <hyperlink ref="D567"/>
    <hyperlink ref="C567" display="Eletrocalha perfurada 50x50mm "/>
    <hyperlink ref="D566"/>
    <hyperlink ref="C566" display="Suporte Dutotec  Ref. DT.66844.10 p/tres blocos com, DUAS tomadas tipo bloco NBR.20A Ref. DT.99230.00 (AZUL), mais um bloco cego Ref. DT 99430.00 ou similar."/>
    <hyperlink ref="D565"/>
    <hyperlink ref="C565" display="Suporte Dutotec  Ref. DT.66844.10 p/tres blocos com, UMA tomada tipo bloco NBR.20A Ref. DT.99230.00 (AZUL), mais dois blocos cegos Ref. DT 99430.00 ou similar."/>
    <hyperlink ref="C587" display="Tampa para eletrocalha 50mm"/>
    <hyperlink ref="C593" display="Suporte suspensão para eletrocalha 50x50mm "/>
    <hyperlink ref="C591" display="Suporte suspensão para eletrocalha 50x50mm "/>
    <hyperlink ref="C590" display="TE horizontal p/ eletrocalha 50x50mm "/>
    <hyperlink ref="C599" display="          - tomada 2P+T c/ universal"/>
    <hyperlink ref="C598" display="Cabo unipolar #2,5mm² flexível HF (Não Halogenado), 70°C  450/750V AFUMEX, AFITOX ou similar "/>
    <hyperlink ref="C635" display="Suporte Ref. DT.66844.10 p/tres blocos com, UM bloco c/RJ.45 Cat.5e Ref. DT.99530.00, mais dois blocos cegos Ref. DT 99430.00 ou similar."/>
    <hyperlink ref="C648" display="Suporte suspensão para eletrocalha 50x50mm "/>
    <hyperlink ref="C649" display="Suporte suspensão para eletrocalha 50x50mm "/>
    <hyperlink ref="C647" display="          - tomada 2P+T c/ universal"/>
    <hyperlink ref="C646" display="Rack padrão 19&quot; tipo gabinete fechado, porta acrílico com chave, próprio para cabeamento estruturado de 24 Us, profundidade 570mm (Cabeamento Horizontal) fixado na paede a 0,40m do piso"/>
    <hyperlink ref="C637" display="Espelho de pvc 4x2&quot; (100x50mm) com:"/>
    <hyperlink ref="C633" display="Suporte Ref. DT.66844.10 p/tres blocos com, DOIS blocos c/RJ.45 Cat.5e Ref. DT.99530.00, mais um bloco cego Ref. DT 99430.00 ou similar."/>
    <hyperlink ref="C634" display="Suporte Ref. DT.66844.10 p/tres blocos com, UM bloco c/RJ.45 Cat.5e Ref. DT.99530.00, mais dois blocos cegos Ref. DT 99430.00 ou similar."/>
    <hyperlink ref="C682" display="Tampa para eletrocalha 50mm"/>
    <hyperlink ref="C683" display="Tampa para eletrocalha 50mm"/>
    <hyperlink ref="C681" display="TE horizontal p/ eletrocalha 50x50mm "/>
    <hyperlink ref="C680" display="Suporte suspensão para eletrocalha 50x50mm "/>
    <hyperlink ref="C679" display="Tampa para eletrocalha 50mm"/>
    <hyperlink ref="C677" display="          - tomada 2P+T c/ universal"/>
  </hyperlinks>
  <printOptions/>
  <pageMargins left="0.5118110236220472" right="0.5118110236220472" top="1.1811023622047245" bottom="0.7874015748031497" header="0.31496062992125984" footer="0.31496062992125984"/>
  <pageSetup horizontalDpi="600" verticalDpi="600" orientation="landscape" paperSize="9" scale="95" r:id="rId3"/>
  <headerFooter>
    <oddHeader>&amp;L&amp;G
BANCO DO ESTADO DO RIO GRANDE DO SUL S. A.
UNIDADE DE ENGENHARIA&amp;RFOLHA &amp;P/&amp;N</oddHeader>
    <oddFooter>&amp;LÁREA:                              EXEC.:                        CONF.:                            AUTORIZ.:      
             &amp;R
FORNECEDOR:                                                                 DATA: __/__/__ 
&amp;F</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Iuri Mizoguchi</dc:creator>
  <cp:keywords/>
  <dc:description/>
  <cp:lastModifiedBy>Magda Regina Stockmans</cp:lastModifiedBy>
  <cp:lastPrinted>2016-12-12T18:25:12Z</cp:lastPrinted>
  <dcterms:created xsi:type="dcterms:W3CDTF">2016-06-24T12:40:55Z</dcterms:created>
  <dcterms:modified xsi:type="dcterms:W3CDTF">2016-12-12T18:31:24Z</dcterms:modified>
  <cp:category/>
  <cp:version/>
  <cp:contentType/>
  <cp:contentStatus/>
</cp:coreProperties>
</file>